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gi\Downloads\"/>
    </mc:Choice>
  </mc:AlternateContent>
  <bookViews>
    <workbookView xWindow="0" yWindow="0" windowWidth="21435" windowHeight="10125" xr2:uid="{69931CD4-466A-4AD8-8D93-080295E3642C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15" i="1"/>
  <c r="B13" i="1"/>
  <c r="C41" i="1"/>
  <c r="F4" i="1"/>
  <c r="F7" i="1"/>
  <c r="F9" i="1"/>
  <c r="F11" i="1"/>
  <c r="F15" i="1"/>
  <c r="C55" i="1"/>
  <c r="B55" i="1"/>
  <c r="D55" i="1"/>
  <c r="E55" i="1"/>
  <c r="F55" i="1"/>
  <c r="C56" i="1"/>
  <c r="B56" i="1"/>
  <c r="D56" i="1"/>
  <c r="E56" i="1"/>
  <c r="F56" i="1"/>
  <c r="C57" i="1"/>
  <c r="B57" i="1"/>
  <c r="D57" i="1"/>
  <c r="E57" i="1"/>
  <c r="F57" i="1"/>
  <c r="C58" i="1"/>
  <c r="B58" i="1"/>
  <c r="D58" i="1"/>
  <c r="E58" i="1"/>
  <c r="F58" i="1"/>
  <c r="C59" i="1"/>
  <c r="B59" i="1"/>
  <c r="D59" i="1"/>
  <c r="E59" i="1"/>
  <c r="F59" i="1"/>
  <c r="C60" i="1"/>
  <c r="B60" i="1"/>
  <c r="D60" i="1"/>
  <c r="E60" i="1"/>
  <c r="F60" i="1"/>
  <c r="C61" i="1"/>
  <c r="B61" i="1"/>
  <c r="D61" i="1"/>
  <c r="E61" i="1"/>
  <c r="F61" i="1"/>
  <c r="C62" i="1"/>
  <c r="B62" i="1"/>
  <c r="D62" i="1"/>
  <c r="E62" i="1"/>
  <c r="F62" i="1"/>
  <c r="C63" i="1"/>
  <c r="B63" i="1"/>
  <c r="D63" i="1"/>
  <c r="E63" i="1"/>
  <c r="F63" i="1"/>
  <c r="C64" i="1"/>
  <c r="B64" i="1"/>
  <c r="D64" i="1"/>
  <c r="E64" i="1"/>
  <c r="F64" i="1"/>
  <c r="C65" i="1"/>
  <c r="B65" i="1"/>
  <c r="D65" i="1"/>
  <c r="E65" i="1"/>
  <c r="F65" i="1"/>
  <c r="C66" i="1"/>
  <c r="B66" i="1"/>
  <c r="D66" i="1"/>
  <c r="E66" i="1"/>
  <c r="F66" i="1"/>
  <c r="C67" i="1"/>
  <c r="B67" i="1"/>
  <c r="D67" i="1"/>
  <c r="E67" i="1"/>
  <c r="F67" i="1"/>
  <c r="C68" i="1"/>
  <c r="B68" i="1"/>
  <c r="D68" i="1"/>
  <c r="E68" i="1"/>
  <c r="F68" i="1"/>
  <c r="C69" i="1"/>
  <c r="B69" i="1"/>
  <c r="D69" i="1"/>
  <c r="E69" i="1"/>
  <c r="F69" i="1"/>
  <c r="C70" i="1"/>
  <c r="B70" i="1"/>
  <c r="D70" i="1"/>
  <c r="E70" i="1"/>
  <c r="F70" i="1"/>
  <c r="C71" i="1"/>
  <c r="B71" i="1"/>
  <c r="D71" i="1"/>
  <c r="E71" i="1"/>
  <c r="F71" i="1"/>
  <c r="C72" i="1"/>
  <c r="B72" i="1"/>
  <c r="D72" i="1"/>
  <c r="E72" i="1"/>
  <c r="F72" i="1"/>
  <c r="C73" i="1"/>
  <c r="B73" i="1"/>
  <c r="D73" i="1"/>
  <c r="E73" i="1"/>
  <c r="F73" i="1"/>
  <c r="C74" i="1"/>
  <c r="B74" i="1"/>
  <c r="D74" i="1"/>
  <c r="E74" i="1"/>
  <c r="F74" i="1"/>
  <c r="C75" i="1"/>
  <c r="B75" i="1"/>
  <c r="D75" i="1"/>
  <c r="E75" i="1"/>
  <c r="F75" i="1"/>
  <c r="C76" i="1"/>
  <c r="B76" i="1"/>
  <c r="D76" i="1"/>
  <c r="E76" i="1"/>
  <c r="F76" i="1"/>
  <c r="C77" i="1"/>
  <c r="B77" i="1"/>
  <c r="D77" i="1"/>
  <c r="E77" i="1"/>
  <c r="F77" i="1"/>
  <c r="C78" i="1"/>
  <c r="B78" i="1"/>
  <c r="D78" i="1"/>
  <c r="E78" i="1"/>
  <c r="F78" i="1"/>
  <c r="C79" i="1"/>
  <c r="B79" i="1"/>
  <c r="D79" i="1"/>
  <c r="E79" i="1"/>
  <c r="F79" i="1"/>
  <c r="C80" i="1"/>
  <c r="B80" i="1"/>
  <c r="D80" i="1"/>
  <c r="E80" i="1"/>
  <c r="F80" i="1"/>
  <c r="C81" i="1"/>
  <c r="B81" i="1"/>
  <c r="D81" i="1"/>
  <c r="E81" i="1"/>
  <c r="F81" i="1"/>
  <c r="C82" i="1"/>
  <c r="B82" i="1"/>
  <c r="D82" i="1"/>
  <c r="E82" i="1"/>
  <c r="F82" i="1"/>
  <c r="C83" i="1"/>
  <c r="B83" i="1"/>
  <c r="D83" i="1"/>
  <c r="E83" i="1"/>
  <c r="F83" i="1"/>
  <c r="C84" i="1"/>
  <c r="B84" i="1"/>
  <c r="D84" i="1"/>
  <c r="E84" i="1"/>
  <c r="F84" i="1"/>
  <c r="C85" i="1"/>
  <c r="B85" i="1"/>
  <c r="D85" i="1"/>
  <c r="E85" i="1"/>
  <c r="F85" i="1"/>
  <c r="C86" i="1"/>
  <c r="B86" i="1"/>
  <c r="D86" i="1"/>
  <c r="E86" i="1"/>
  <c r="F86" i="1"/>
  <c r="C87" i="1"/>
  <c r="B87" i="1"/>
  <c r="D87" i="1"/>
  <c r="E87" i="1"/>
  <c r="F87" i="1"/>
  <c r="C88" i="1"/>
  <c r="B88" i="1"/>
  <c r="D88" i="1"/>
  <c r="E88" i="1"/>
  <c r="F88" i="1"/>
  <c r="C89" i="1"/>
  <c r="B89" i="1"/>
  <c r="D89" i="1"/>
  <c r="E89" i="1"/>
  <c r="F89" i="1"/>
  <c r="C90" i="1"/>
  <c r="B90" i="1"/>
  <c r="D90" i="1"/>
  <c r="E90" i="1"/>
  <c r="F90" i="1"/>
  <c r="C91" i="1"/>
  <c r="B91" i="1"/>
  <c r="D91" i="1"/>
  <c r="E91" i="1"/>
  <c r="F91" i="1"/>
  <c r="C92" i="1"/>
  <c r="B92" i="1"/>
  <c r="D92" i="1"/>
  <c r="E92" i="1"/>
  <c r="F92" i="1"/>
  <c r="C93" i="1"/>
  <c r="B93" i="1"/>
  <c r="D93" i="1"/>
  <c r="E93" i="1"/>
  <c r="F93" i="1"/>
  <c r="C94" i="1"/>
  <c r="B94" i="1"/>
  <c r="D94" i="1"/>
  <c r="E94" i="1"/>
  <c r="F94" i="1"/>
  <c r="C95" i="1"/>
  <c r="B95" i="1"/>
  <c r="D95" i="1"/>
  <c r="E95" i="1"/>
  <c r="F95" i="1"/>
  <c r="C96" i="1"/>
  <c r="B96" i="1"/>
  <c r="D96" i="1"/>
  <c r="E96" i="1"/>
  <c r="F96" i="1"/>
  <c r="C97" i="1"/>
  <c r="B97" i="1"/>
  <c r="D97" i="1"/>
  <c r="E97" i="1"/>
  <c r="F97" i="1"/>
  <c r="C98" i="1"/>
  <c r="B98" i="1"/>
  <c r="D98" i="1"/>
  <c r="E98" i="1"/>
  <c r="F98" i="1"/>
  <c r="C99" i="1"/>
  <c r="B99" i="1"/>
  <c r="D99" i="1"/>
  <c r="E99" i="1"/>
  <c r="F99" i="1"/>
  <c r="C100" i="1"/>
  <c r="B100" i="1"/>
  <c r="D100" i="1"/>
  <c r="E100" i="1"/>
  <c r="F100" i="1"/>
  <c r="C101" i="1"/>
  <c r="B101" i="1"/>
  <c r="D101" i="1"/>
  <c r="E101" i="1"/>
  <c r="F101" i="1"/>
  <c r="C102" i="1"/>
  <c r="B102" i="1"/>
  <c r="D102" i="1"/>
  <c r="E102" i="1"/>
  <c r="F102" i="1"/>
  <c r="C103" i="1"/>
  <c r="B103" i="1"/>
  <c r="D103" i="1"/>
  <c r="E103" i="1"/>
  <c r="F103" i="1"/>
  <c r="C104" i="1"/>
  <c r="B104" i="1"/>
  <c r="D104" i="1"/>
  <c r="E104" i="1"/>
  <c r="F104" i="1"/>
  <c r="C105" i="1"/>
  <c r="B105" i="1"/>
  <c r="D105" i="1"/>
  <c r="E105" i="1"/>
  <c r="F105" i="1"/>
  <c r="C106" i="1"/>
  <c r="B106" i="1"/>
  <c r="D106" i="1"/>
  <c r="E106" i="1"/>
  <c r="F106" i="1"/>
  <c r="C107" i="1"/>
  <c r="B107" i="1"/>
  <c r="D107" i="1"/>
  <c r="E107" i="1"/>
  <c r="F107" i="1"/>
  <c r="C108" i="1"/>
  <c r="B108" i="1"/>
  <c r="D108" i="1"/>
  <c r="E108" i="1"/>
  <c r="F108" i="1"/>
  <c r="C109" i="1"/>
  <c r="B109" i="1"/>
  <c r="D109" i="1"/>
  <c r="E109" i="1"/>
  <c r="F109" i="1"/>
  <c r="C110" i="1"/>
  <c r="B110" i="1"/>
  <c r="D110" i="1"/>
  <c r="E110" i="1"/>
  <c r="F110" i="1"/>
  <c r="C111" i="1"/>
  <c r="B111" i="1"/>
  <c r="D111" i="1"/>
  <c r="E111" i="1"/>
  <c r="F111" i="1"/>
  <c r="C112" i="1"/>
  <c r="B112" i="1"/>
  <c r="D112" i="1"/>
  <c r="E112" i="1"/>
  <c r="F112" i="1"/>
  <c r="C113" i="1"/>
  <c r="B113" i="1"/>
  <c r="D113" i="1"/>
  <c r="E113" i="1"/>
  <c r="F113" i="1"/>
  <c r="C114" i="1"/>
  <c r="B114" i="1"/>
  <c r="D114" i="1"/>
  <c r="E114" i="1"/>
  <c r="F114" i="1"/>
  <c r="C115" i="1"/>
  <c r="B115" i="1"/>
  <c r="D115" i="1"/>
  <c r="E115" i="1"/>
  <c r="F115" i="1"/>
  <c r="C116" i="1"/>
  <c r="B116" i="1"/>
  <c r="D116" i="1"/>
  <c r="E116" i="1"/>
  <c r="F116" i="1"/>
  <c r="C117" i="1"/>
  <c r="B117" i="1"/>
  <c r="D117" i="1"/>
  <c r="E117" i="1"/>
  <c r="F117" i="1"/>
  <c r="C118" i="1"/>
  <c r="B118" i="1"/>
  <c r="D118" i="1"/>
  <c r="E118" i="1"/>
  <c r="F118" i="1"/>
  <c r="C119" i="1"/>
  <c r="B119" i="1"/>
  <c r="D119" i="1"/>
  <c r="E119" i="1"/>
  <c r="F119" i="1"/>
  <c r="C120" i="1"/>
  <c r="B120" i="1"/>
  <c r="D120" i="1"/>
  <c r="E120" i="1"/>
  <c r="F120" i="1"/>
  <c r="C121" i="1"/>
  <c r="B121" i="1"/>
  <c r="D121" i="1"/>
  <c r="E121" i="1"/>
  <c r="F121" i="1"/>
  <c r="C122" i="1"/>
  <c r="B122" i="1"/>
  <c r="D122" i="1"/>
  <c r="E122" i="1"/>
  <c r="F122" i="1"/>
  <c r="C123" i="1"/>
  <c r="B123" i="1"/>
  <c r="D123" i="1"/>
  <c r="E123" i="1"/>
  <c r="F123" i="1"/>
  <c r="C124" i="1"/>
  <c r="B124" i="1"/>
  <c r="D124" i="1"/>
  <c r="E124" i="1"/>
  <c r="F124" i="1"/>
  <c r="C125" i="1"/>
  <c r="B125" i="1"/>
  <c r="D125" i="1"/>
  <c r="E125" i="1"/>
  <c r="F125" i="1"/>
  <c r="C126" i="1"/>
  <c r="B126" i="1"/>
  <c r="D126" i="1"/>
  <c r="E126" i="1"/>
  <c r="F126" i="1"/>
  <c r="C127" i="1"/>
  <c r="B127" i="1"/>
  <c r="D127" i="1"/>
  <c r="E127" i="1"/>
  <c r="F127" i="1"/>
  <c r="C128" i="1"/>
  <c r="B128" i="1"/>
  <c r="D128" i="1"/>
  <c r="E128" i="1"/>
  <c r="F128" i="1"/>
  <c r="C129" i="1"/>
  <c r="B129" i="1"/>
  <c r="D129" i="1"/>
  <c r="E129" i="1"/>
  <c r="F129" i="1"/>
  <c r="C130" i="1"/>
  <c r="B130" i="1"/>
  <c r="D130" i="1"/>
  <c r="E130" i="1"/>
  <c r="F130" i="1"/>
  <c r="C131" i="1"/>
  <c r="B131" i="1"/>
  <c r="D131" i="1"/>
  <c r="E131" i="1"/>
  <c r="F131" i="1"/>
  <c r="C132" i="1"/>
  <c r="B132" i="1"/>
  <c r="D132" i="1"/>
  <c r="E132" i="1"/>
  <c r="F132" i="1"/>
  <c r="C133" i="1"/>
  <c r="B133" i="1"/>
  <c r="D133" i="1"/>
  <c r="E133" i="1"/>
  <c r="F133" i="1"/>
  <c r="C134" i="1"/>
  <c r="B134" i="1"/>
  <c r="D134" i="1"/>
  <c r="E134" i="1"/>
  <c r="F134" i="1"/>
  <c r="C135" i="1"/>
  <c r="B135" i="1"/>
  <c r="D135" i="1"/>
  <c r="E135" i="1"/>
  <c r="F135" i="1"/>
  <c r="C136" i="1"/>
  <c r="B136" i="1"/>
  <c r="D136" i="1"/>
  <c r="E136" i="1"/>
  <c r="F136" i="1"/>
  <c r="C137" i="1"/>
  <c r="B137" i="1"/>
  <c r="D137" i="1"/>
  <c r="E137" i="1"/>
  <c r="F137" i="1"/>
  <c r="C138" i="1"/>
  <c r="B138" i="1"/>
  <c r="D138" i="1"/>
  <c r="E138" i="1"/>
  <c r="F138" i="1"/>
  <c r="C139" i="1"/>
  <c r="B139" i="1"/>
  <c r="D139" i="1"/>
  <c r="E139" i="1"/>
  <c r="F139" i="1"/>
  <c r="C140" i="1"/>
  <c r="B140" i="1"/>
  <c r="D140" i="1"/>
  <c r="E140" i="1"/>
  <c r="F140" i="1"/>
  <c r="C141" i="1"/>
  <c r="B141" i="1"/>
  <c r="D141" i="1"/>
  <c r="E141" i="1"/>
  <c r="F141" i="1"/>
  <c r="C142" i="1"/>
  <c r="B142" i="1"/>
  <c r="D142" i="1"/>
  <c r="E142" i="1"/>
  <c r="F142" i="1"/>
  <c r="C143" i="1"/>
  <c r="B143" i="1"/>
  <c r="D143" i="1"/>
  <c r="E143" i="1"/>
  <c r="F143" i="1"/>
  <c r="C144" i="1"/>
  <c r="B144" i="1"/>
  <c r="D144" i="1"/>
  <c r="E144" i="1"/>
  <c r="F144" i="1"/>
  <c r="C145" i="1"/>
  <c r="B145" i="1"/>
  <c r="D145" i="1"/>
  <c r="E145" i="1"/>
  <c r="F145" i="1"/>
  <c r="C146" i="1"/>
  <c r="B146" i="1"/>
  <c r="D146" i="1"/>
  <c r="E146" i="1"/>
  <c r="F146" i="1"/>
  <c r="C147" i="1"/>
  <c r="B147" i="1"/>
  <c r="D147" i="1"/>
  <c r="E147" i="1"/>
  <c r="F147" i="1"/>
  <c r="C148" i="1"/>
  <c r="B148" i="1"/>
  <c r="D148" i="1"/>
  <c r="E148" i="1"/>
  <c r="F148" i="1"/>
  <c r="C149" i="1"/>
  <c r="B149" i="1"/>
  <c r="D149" i="1"/>
  <c r="E149" i="1"/>
  <c r="F149" i="1"/>
  <c r="C150" i="1"/>
  <c r="B150" i="1"/>
  <c r="D150" i="1"/>
  <c r="E150" i="1"/>
  <c r="F150" i="1"/>
  <c r="C151" i="1"/>
  <c r="B151" i="1"/>
  <c r="D151" i="1"/>
  <c r="E151" i="1"/>
  <c r="F151" i="1"/>
  <c r="C152" i="1"/>
  <c r="B152" i="1"/>
  <c r="D152" i="1"/>
  <c r="E152" i="1"/>
  <c r="F152" i="1"/>
  <c r="C153" i="1"/>
  <c r="B153" i="1"/>
  <c r="D153" i="1"/>
  <c r="E153" i="1"/>
  <c r="F153" i="1"/>
  <c r="C154" i="1"/>
  <c r="B154" i="1"/>
  <c r="D154" i="1"/>
  <c r="E154" i="1"/>
  <c r="F154" i="1"/>
  <c r="C155" i="1"/>
  <c r="B155" i="1"/>
  <c r="D155" i="1"/>
  <c r="E155" i="1"/>
  <c r="F155" i="1"/>
  <c r="C156" i="1"/>
  <c r="B156" i="1"/>
  <c r="D156" i="1"/>
  <c r="E156" i="1"/>
  <c r="F156" i="1"/>
  <c r="C157" i="1"/>
  <c r="B157" i="1"/>
  <c r="D157" i="1"/>
  <c r="E157" i="1"/>
  <c r="F157" i="1"/>
  <c r="C158" i="1"/>
  <c r="B158" i="1"/>
  <c r="D158" i="1"/>
  <c r="E158" i="1"/>
  <c r="F158" i="1"/>
  <c r="C159" i="1"/>
  <c r="B159" i="1"/>
  <c r="D159" i="1"/>
  <c r="E159" i="1"/>
  <c r="F159" i="1"/>
  <c r="C160" i="1"/>
  <c r="B160" i="1"/>
  <c r="D160" i="1"/>
  <c r="E160" i="1"/>
  <c r="F160" i="1"/>
  <c r="C161" i="1"/>
  <c r="B161" i="1"/>
  <c r="D161" i="1"/>
  <c r="E161" i="1"/>
  <c r="F161" i="1"/>
  <c r="C162" i="1"/>
  <c r="B162" i="1"/>
  <c r="D162" i="1"/>
  <c r="E162" i="1"/>
  <c r="F162" i="1"/>
  <c r="C163" i="1"/>
  <c r="B163" i="1"/>
  <c r="D163" i="1"/>
  <c r="E163" i="1"/>
  <c r="F163" i="1"/>
  <c r="C164" i="1"/>
  <c r="B164" i="1"/>
  <c r="D164" i="1"/>
  <c r="E164" i="1"/>
  <c r="F164" i="1"/>
  <c r="C165" i="1"/>
  <c r="B165" i="1"/>
  <c r="D165" i="1"/>
  <c r="E165" i="1"/>
  <c r="F165" i="1"/>
  <c r="C166" i="1"/>
  <c r="B166" i="1"/>
  <c r="D166" i="1"/>
  <c r="E166" i="1"/>
  <c r="F166" i="1"/>
  <c r="C167" i="1"/>
  <c r="B167" i="1"/>
  <c r="D167" i="1"/>
  <c r="E167" i="1"/>
  <c r="F167" i="1"/>
  <c r="C168" i="1"/>
  <c r="B168" i="1"/>
  <c r="D168" i="1"/>
  <c r="E168" i="1"/>
  <c r="F168" i="1"/>
  <c r="C169" i="1"/>
  <c r="B169" i="1"/>
  <c r="D169" i="1"/>
  <c r="E169" i="1"/>
  <c r="F169" i="1"/>
  <c r="C170" i="1"/>
  <c r="B170" i="1"/>
  <c r="D170" i="1"/>
  <c r="E170" i="1"/>
  <c r="F170" i="1"/>
  <c r="C171" i="1"/>
  <c r="B171" i="1"/>
  <c r="D171" i="1"/>
  <c r="E171" i="1"/>
  <c r="F171" i="1"/>
  <c r="C172" i="1"/>
  <c r="B172" i="1"/>
  <c r="D172" i="1"/>
  <c r="E172" i="1"/>
  <c r="F172" i="1"/>
  <c r="C173" i="1"/>
  <c r="B173" i="1"/>
  <c r="D173" i="1"/>
  <c r="E173" i="1"/>
  <c r="F173" i="1"/>
  <c r="C174" i="1"/>
  <c r="B174" i="1"/>
  <c r="D174" i="1"/>
  <c r="E174" i="1"/>
  <c r="F174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</calcChain>
</file>

<file path=xl/sharedStrings.xml><?xml version="1.0" encoding="utf-8"?>
<sst xmlns="http://schemas.openxmlformats.org/spreadsheetml/2006/main" count="103" uniqueCount="59">
  <si>
    <t>借換えシミュレータ</t>
    <rPh sb="0" eb="2">
      <t>カリカ</t>
    </rPh>
    <phoneticPr fontId="2"/>
  </si>
  <si>
    <t>当初の借入額</t>
    <rPh sb="0" eb="2">
      <t>トウショ</t>
    </rPh>
    <rPh sb="3" eb="5">
      <t>カリイ</t>
    </rPh>
    <rPh sb="5" eb="6">
      <t>ガク</t>
    </rPh>
    <phoneticPr fontId="2"/>
  </si>
  <si>
    <t>円</t>
    <rPh sb="0" eb="1">
      <t>エン</t>
    </rPh>
    <phoneticPr fontId="2"/>
  </si>
  <si>
    <t>ローン支払い年数</t>
    <rPh sb="3" eb="5">
      <t>シハラ</t>
    </rPh>
    <rPh sb="6" eb="8">
      <t>ネンスウ</t>
    </rPh>
    <phoneticPr fontId="2"/>
  </si>
  <si>
    <t>年</t>
    <rPh sb="0" eb="1">
      <t>ネン</t>
    </rPh>
    <phoneticPr fontId="2"/>
  </si>
  <si>
    <t>経過年数</t>
    <rPh sb="0" eb="2">
      <t>ケイカ</t>
    </rPh>
    <rPh sb="2" eb="4">
      <t>ネンスウ</t>
    </rPh>
    <phoneticPr fontId="2"/>
  </si>
  <si>
    <t>借入残額</t>
    <rPh sb="0" eb="2">
      <t>カリイレ</t>
    </rPh>
    <rPh sb="2" eb="4">
      <t>ザンガク</t>
    </rPh>
    <phoneticPr fontId="2"/>
  </si>
  <si>
    <t>金利</t>
    <rPh sb="0" eb="2">
      <t>キンリ</t>
    </rPh>
    <phoneticPr fontId="2"/>
  </si>
  <si>
    <t>％</t>
    <phoneticPr fontId="2"/>
  </si>
  <si>
    <t>月々返済額</t>
    <rPh sb="0" eb="2">
      <t>ツキヅキ</t>
    </rPh>
    <rPh sb="2" eb="4">
      <t>ヘンサイ</t>
    </rPh>
    <rPh sb="4" eb="5">
      <t>ガク</t>
    </rPh>
    <phoneticPr fontId="2"/>
  </si>
  <si>
    <t>【現在の契約】</t>
    <rPh sb="1" eb="3">
      <t>ゲンザイ</t>
    </rPh>
    <rPh sb="4" eb="6">
      <t>ケイヤク</t>
    </rPh>
    <phoneticPr fontId="2"/>
  </si>
  <si>
    <t>【借換えを行った後の返済額】</t>
    <rPh sb="1" eb="3">
      <t>カリカ</t>
    </rPh>
    <rPh sb="5" eb="6">
      <t>オコナ</t>
    </rPh>
    <rPh sb="8" eb="9">
      <t>アト</t>
    </rPh>
    <rPh sb="10" eb="12">
      <t>ヘンサイ</t>
    </rPh>
    <rPh sb="12" eb="13">
      <t>ガク</t>
    </rPh>
    <phoneticPr fontId="2"/>
  </si>
  <si>
    <t>リフォーム金額</t>
    <rPh sb="5" eb="7">
      <t>キンガク</t>
    </rPh>
    <phoneticPr fontId="2"/>
  </si>
  <si>
    <t>借換諸費用</t>
    <rPh sb="0" eb="2">
      <t>カリカ</t>
    </rPh>
    <rPh sb="2" eb="5">
      <t>ショヒヨウ</t>
    </rPh>
    <phoneticPr fontId="2"/>
  </si>
  <si>
    <r>
      <t xml:space="preserve">借換え後の総額
</t>
    </r>
    <r>
      <rPr>
        <sz val="9"/>
        <color theme="1"/>
        <rFont val="游ゴシック"/>
        <family val="3"/>
        <charset val="128"/>
        <scheme val="minor"/>
      </rPr>
      <t>(残額+リフォーム代金+借換え諸費用)</t>
    </r>
    <rPh sb="0" eb="2">
      <t>カリカ</t>
    </rPh>
    <rPh sb="3" eb="4">
      <t>ゴ</t>
    </rPh>
    <rPh sb="5" eb="7">
      <t>ソウガク</t>
    </rPh>
    <rPh sb="9" eb="11">
      <t>ザンガク</t>
    </rPh>
    <rPh sb="17" eb="18">
      <t>ダイ</t>
    </rPh>
    <rPh sb="18" eb="19">
      <t>キン</t>
    </rPh>
    <rPh sb="20" eb="22">
      <t>カリカ</t>
    </rPh>
    <rPh sb="23" eb="26">
      <t>ショヒヨウ</t>
    </rPh>
    <phoneticPr fontId="2"/>
  </si>
  <si>
    <t>返済年数</t>
    <rPh sb="0" eb="2">
      <t>ヘンサイ</t>
    </rPh>
    <rPh sb="2" eb="4">
      <t>ネンスウ</t>
    </rPh>
    <phoneticPr fontId="2"/>
  </si>
  <si>
    <t>小計</t>
    <rPh sb="0" eb="2">
      <t>ショウケイ</t>
    </rPh>
    <phoneticPr fontId="2"/>
  </si>
  <si>
    <t>その他5</t>
  </si>
  <si>
    <t>その他4</t>
  </si>
  <si>
    <t>その他3</t>
  </si>
  <si>
    <t>その他2</t>
  </si>
  <si>
    <t>その他1</t>
    <phoneticPr fontId="2"/>
  </si>
  <si>
    <t>洗面・化粧台交換</t>
    <rPh sb="0" eb="2">
      <t>センメン</t>
    </rPh>
    <rPh sb="3" eb="6">
      <t>ケショウダイ</t>
    </rPh>
    <rPh sb="6" eb="8">
      <t>コウカン</t>
    </rPh>
    <phoneticPr fontId="2"/>
  </si>
  <si>
    <t>給排水・設備工事</t>
  </si>
  <si>
    <t>物置、雨戸い</t>
  </si>
  <si>
    <t>水道管水まわり</t>
  </si>
  <si>
    <t>照明交換</t>
  </si>
  <si>
    <t>外構エクステリア工事</t>
  </si>
  <si>
    <t>カーポートの設置</t>
  </si>
  <si>
    <t>間取り変更</t>
  </si>
  <si>
    <t>クロス貼り替え</t>
  </si>
  <si>
    <t>床貼り替え</t>
  </si>
  <si>
    <t>ユニットバス交換</t>
    <rPh sb="6" eb="8">
      <t>コウカン</t>
    </rPh>
    <phoneticPr fontId="2"/>
  </si>
  <si>
    <t>太陽光発電の設置</t>
    <rPh sb="0" eb="5">
      <t>タイヨウコウハツデン</t>
    </rPh>
    <rPh sb="6" eb="8">
      <t>セッチ</t>
    </rPh>
    <phoneticPr fontId="2"/>
  </si>
  <si>
    <t>ガス・給湯器の交換</t>
    <rPh sb="3" eb="6">
      <t>キュウトウキ</t>
    </rPh>
    <rPh sb="7" eb="9">
      <t>コウカン</t>
    </rPh>
    <phoneticPr fontId="2"/>
  </si>
  <si>
    <t>システムキッチンの取り替え</t>
    <rPh sb="9" eb="10">
      <t>ト</t>
    </rPh>
    <rPh sb="11" eb="12">
      <t>カ</t>
    </rPh>
    <phoneticPr fontId="2"/>
  </si>
  <si>
    <t>屋根の葺き替え</t>
    <rPh sb="0" eb="2">
      <t>ヤネ</t>
    </rPh>
    <rPh sb="3" eb="4">
      <t>フ</t>
    </rPh>
    <rPh sb="5" eb="6">
      <t>カ</t>
    </rPh>
    <phoneticPr fontId="2"/>
  </si>
  <si>
    <t>推奨期間</t>
    <rPh sb="0" eb="2">
      <t>スイショウ</t>
    </rPh>
    <rPh sb="2" eb="4">
      <t>キカン</t>
    </rPh>
    <phoneticPr fontId="2"/>
  </si>
  <si>
    <t>リフォーム項目</t>
    <rPh sb="5" eb="7">
      <t>コウモク</t>
    </rPh>
    <phoneticPr fontId="2"/>
  </si>
  <si>
    <t>借換え明細</t>
    <rPh sb="0" eb="2">
      <t>カリカ</t>
    </rPh>
    <rPh sb="3" eb="5">
      <t>メイサイ</t>
    </rPh>
    <phoneticPr fontId="2"/>
  </si>
  <si>
    <t>印紙税</t>
    <rPh sb="0" eb="3">
      <t>インシゼイ</t>
    </rPh>
    <phoneticPr fontId="2"/>
  </si>
  <si>
    <t>借入額が1,000万超、5,000万円以下の場合、20,000円の印紙</t>
    <rPh sb="0" eb="3">
      <t>カリイレガク</t>
    </rPh>
    <rPh sb="9" eb="10">
      <t>マン</t>
    </rPh>
    <rPh sb="10" eb="11">
      <t>チョウ</t>
    </rPh>
    <rPh sb="17" eb="18">
      <t>マン</t>
    </rPh>
    <rPh sb="18" eb="19">
      <t>エン</t>
    </rPh>
    <rPh sb="19" eb="21">
      <t>イカ</t>
    </rPh>
    <rPh sb="22" eb="24">
      <t>バアイ</t>
    </rPh>
    <rPh sb="31" eb="32">
      <t>エン</t>
    </rPh>
    <rPh sb="33" eb="35">
      <t>インシ</t>
    </rPh>
    <phoneticPr fontId="2"/>
  </si>
  <si>
    <t>事務手数料</t>
    <rPh sb="0" eb="5">
      <t>ジムテスウリョウ</t>
    </rPh>
    <phoneticPr fontId="2"/>
  </si>
  <si>
    <t>銀行は32,400円が多い。フラット35等は借入額の2.16%が多い。</t>
    <rPh sb="0" eb="2">
      <t>ギンコウ</t>
    </rPh>
    <rPh sb="9" eb="10">
      <t>エン</t>
    </rPh>
    <rPh sb="11" eb="12">
      <t>オオ</t>
    </rPh>
    <rPh sb="20" eb="21">
      <t>トウ</t>
    </rPh>
    <rPh sb="22" eb="25">
      <t>カリイレガク</t>
    </rPh>
    <rPh sb="32" eb="33">
      <t>オオ</t>
    </rPh>
    <phoneticPr fontId="2"/>
  </si>
  <si>
    <t>登録免許税</t>
    <rPh sb="0" eb="2">
      <t>トウロク</t>
    </rPh>
    <rPh sb="2" eb="5">
      <t>メンキョゼイ</t>
    </rPh>
    <phoneticPr fontId="2"/>
  </si>
  <si>
    <t>抵当権設定費用が借入額の0.4%。抵当権抹消費用は1,000円。</t>
    <rPh sb="0" eb="3">
      <t>テイトウケン</t>
    </rPh>
    <rPh sb="3" eb="5">
      <t>セッテイ</t>
    </rPh>
    <rPh sb="5" eb="7">
      <t>ヒヨウ</t>
    </rPh>
    <rPh sb="8" eb="11">
      <t>カリイレガク</t>
    </rPh>
    <rPh sb="17" eb="20">
      <t>テイトウケン</t>
    </rPh>
    <rPh sb="20" eb="24">
      <t>マッショウヒヨウ</t>
    </rPh>
    <rPh sb="30" eb="31">
      <t>エン</t>
    </rPh>
    <phoneticPr fontId="2"/>
  </si>
  <si>
    <t>司法書士報酬</t>
    <rPh sb="0" eb="4">
      <t>シホウショシ</t>
    </rPh>
    <rPh sb="4" eb="6">
      <t>ホウシュウ</t>
    </rPh>
    <phoneticPr fontId="2"/>
  </si>
  <si>
    <t>60,000〜100,000円が平均。</t>
    <rPh sb="14" eb="15">
      <t>エン</t>
    </rPh>
    <rPh sb="16" eb="18">
      <t>ヘイキン</t>
    </rPh>
    <phoneticPr fontId="2"/>
  </si>
  <si>
    <t>一括返済手数料</t>
    <rPh sb="0" eb="2">
      <t>イッカツ</t>
    </rPh>
    <rPh sb="2" eb="4">
      <t>ヘンサイ</t>
    </rPh>
    <rPh sb="4" eb="7">
      <t>テスウリョウ</t>
    </rPh>
    <phoneticPr fontId="2"/>
  </si>
  <si>
    <t>10,800〜32,400円。</t>
    <rPh sb="13" eb="14">
      <t>エン</t>
    </rPh>
    <phoneticPr fontId="2"/>
  </si>
  <si>
    <t>保証料</t>
    <rPh sb="0" eb="3">
      <t>ホショウリョウ</t>
    </rPh>
    <phoneticPr fontId="2"/>
  </si>
  <si>
    <t>戻し保証料　手数料</t>
    <rPh sb="0" eb="1">
      <t>モド</t>
    </rPh>
    <rPh sb="2" eb="5">
      <t>ホショウリョウ</t>
    </rPh>
    <rPh sb="6" eb="9">
      <t>テスウリョウ</t>
    </rPh>
    <phoneticPr fontId="2"/>
  </si>
  <si>
    <t>10,800円が多い。</t>
    <rPh sb="6" eb="7">
      <t>エン</t>
    </rPh>
    <rPh sb="8" eb="9">
      <t>オオ</t>
    </rPh>
    <phoneticPr fontId="2"/>
  </si>
  <si>
    <t>回</t>
    <rPh sb="0" eb="1">
      <t>カイ</t>
    </rPh>
    <phoneticPr fontId="2"/>
  </si>
  <si>
    <t>返済額</t>
    <rPh sb="0" eb="3">
      <t>ヘンサイガク</t>
    </rPh>
    <phoneticPr fontId="2"/>
  </si>
  <si>
    <t>利息</t>
    <rPh sb="0" eb="2">
      <t>リソク</t>
    </rPh>
    <phoneticPr fontId="2"/>
  </si>
  <si>
    <t>元金充当額</t>
    <rPh sb="0" eb="2">
      <t>ガンキン</t>
    </rPh>
    <rPh sb="2" eb="5">
      <t>ジュウトウガク</t>
    </rPh>
    <phoneticPr fontId="2"/>
  </si>
  <si>
    <t>住宅ローン計算書(10年分)</t>
    <rPh sb="0" eb="2">
      <t>ジュウタク</t>
    </rPh>
    <rPh sb="5" eb="8">
      <t>ケイサンショ</t>
    </rPh>
    <rPh sb="11" eb="13">
      <t>ネンブン</t>
    </rPh>
    <phoneticPr fontId="2"/>
  </si>
  <si>
    <t>トイレ交換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</si>
</sst>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6" fontId="7" fillId="0" borderId="0" xfId="0" applyNumberFormat="1" applyFont="1">
      <alignment vertical="center"/>
    </xf>
    <xf numFmtId="6" fontId="8" fillId="0" borderId="0" xfId="0" applyNumberFormat="1" applyFont="1" applyBorder="1">
      <alignment vertical="center"/>
    </xf>
    <xf numFmtId="6" fontId="9" fillId="0" borderId="0" xfId="0" applyNumberFormat="1" applyFont="1" applyBorder="1">
      <alignment vertical="center"/>
    </xf>
    <xf numFmtId="6" fontId="10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/>
    <xf numFmtId="0" fontId="5" fillId="3" borderId="2" xfId="0" applyFont="1" applyFill="1" applyBorder="1" applyAlignment="1"/>
    <xf numFmtId="0" fontId="5" fillId="0" borderId="2" xfId="0" applyFont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/>
    <xf numFmtId="0" fontId="5" fillId="4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6" fontId="7" fillId="0" borderId="2" xfId="1" applyFont="1" applyBorder="1" applyProtection="1">
      <alignment vertical="center"/>
      <protection locked="0"/>
    </xf>
    <xf numFmtId="0" fontId="5" fillId="0" borderId="2" xfId="0" applyFont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Fill="1" applyBorder="1" applyAlignment="1" applyProtection="1"/>
    <xf numFmtId="0" fontId="5" fillId="0" borderId="2" xfId="0" applyFont="1" applyBorder="1" applyAlignment="1">
      <alignment horizontal="left" vertical="center"/>
    </xf>
    <xf numFmtId="0" fontId="7" fillId="0" borderId="2" xfId="1" applyNumberFormat="1" applyFont="1" applyBorder="1" applyProtection="1">
      <alignment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184150</xdr:colOff>
      <xdr:row>7</xdr:row>
      <xdr:rowOff>6350</xdr:rowOff>
    </xdr:from>
    <xdr:to>
      <xdr:col>3</xdr:col>
      <xdr:colOff>612775</xdr:colOff>
      <xdr:row>9</xdr:row>
      <xdr:rowOff>57150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DF4678-DE34-4311-9E86-9DBEE2596F75}"/>
            </a:ext>
          </a:extLst>
        </xdr:cNvPr>
        <xdr:cNvSpPr/>
      </xdr:nvSpPr>
      <xdr:spPr>
        <a:xfrm>
          <a:off x="4851400" y="1641475"/>
          <a:ext cx="428625" cy="654050"/>
        </a:xfrm>
        <a:prstGeom prst="rightArrow">
          <a:avLst>
            <a:gd name="adj1" fmla="val 50000"/>
            <a:gd name="adj2" fmla="val 47778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176F-0AD2-48AA-9EF5-F1B28B96B3D6}">
  <dimension ref="A1:G174"/>
  <sheetViews>
    <sheetView tabSelected="1" view="pageBreakPreview" zoomScaleNormal="100" zoomScaleSheetLayoutView="100" workbookViewId="0">
      <selection activeCell="B11" sqref="B11"/>
    </sheetView>
  </sheetViews>
  <sheetFormatPr defaultRowHeight="18.75" x14ac:dyDescent="0.4"/>
  <cols>
    <col min="1" max="1" width="25.25" style="2" customWidth="1"/>
    <col min="2" max="2" width="23.75" style="2" bestFit="1" customWidth="1"/>
    <col min="3" max="3" width="12.25" style="3" customWidth="1"/>
    <col min="4" max="4" width="9" style="2"/>
    <col min="5" max="5" width="29.125" style="2" customWidth="1"/>
    <col min="6" max="6" width="23.75" style="2" bestFit="1" customWidth="1"/>
    <col min="7" max="7" width="7.625" style="2" customWidth="1"/>
    <col min="8" max="16384" width="9" style="2"/>
  </cols>
  <sheetData>
    <row r="1" spans="1:7" ht="24" x14ac:dyDescent="0.4">
      <c r="A1" s="1" t="s">
        <v>0</v>
      </c>
    </row>
    <row r="3" spans="1:7" s="4" customFormat="1" ht="24" x14ac:dyDescent="0.4">
      <c r="A3" s="4" t="s">
        <v>10</v>
      </c>
      <c r="C3" s="5"/>
      <c r="E3" s="4" t="s">
        <v>11</v>
      </c>
    </row>
    <row r="4" spans="1:7" s="6" customFormat="1" ht="24.75" customHeight="1" x14ac:dyDescent="0.4">
      <c r="A4" s="6" t="s">
        <v>1</v>
      </c>
      <c r="B4" s="31">
        <v>100000000</v>
      </c>
      <c r="C4" s="7" t="s">
        <v>2</v>
      </c>
      <c r="E4" s="6" t="s">
        <v>12</v>
      </c>
      <c r="F4" s="8">
        <f>C41</f>
        <v>0</v>
      </c>
      <c r="G4" s="7" t="s">
        <v>2</v>
      </c>
    </row>
    <row r="5" spans="1:7" s="6" customFormat="1" ht="3" customHeight="1" x14ac:dyDescent="0.4">
      <c r="A5" s="9"/>
      <c r="B5" s="9"/>
      <c r="C5" s="10"/>
      <c r="F5" s="8"/>
    </row>
    <row r="6" spans="1:7" s="6" customFormat="1" ht="10.5" customHeight="1" x14ac:dyDescent="0.4">
      <c r="C6" s="7"/>
      <c r="F6" s="8"/>
    </row>
    <row r="7" spans="1:7" s="6" customFormat="1" ht="25.5" x14ac:dyDescent="0.4">
      <c r="A7" s="6" t="s">
        <v>3</v>
      </c>
      <c r="B7" s="41">
        <v>2</v>
      </c>
      <c r="C7" s="7" t="s">
        <v>4</v>
      </c>
      <c r="E7" s="6" t="s">
        <v>13</v>
      </c>
      <c r="F7" s="8">
        <f>C51</f>
        <v>0</v>
      </c>
      <c r="G7" s="7" t="s">
        <v>2</v>
      </c>
    </row>
    <row r="8" spans="1:7" s="6" customFormat="1" ht="6" customHeight="1" x14ac:dyDescent="0.4">
      <c r="C8" s="7"/>
    </row>
    <row r="9" spans="1:7" s="6" customFormat="1" ht="41.25" x14ac:dyDescent="0.4">
      <c r="A9" s="6" t="s">
        <v>5</v>
      </c>
      <c r="B9" s="41">
        <v>1</v>
      </c>
      <c r="C9" s="7" t="s">
        <v>4</v>
      </c>
      <c r="E9" s="11" t="s">
        <v>14</v>
      </c>
      <c r="F9" s="12">
        <f>B13+F4+F7</f>
        <v>51247144.31207405</v>
      </c>
      <c r="G9" s="7" t="s">
        <v>2</v>
      </c>
    </row>
    <row r="10" spans="1:7" s="6" customFormat="1" ht="6" customHeight="1" x14ac:dyDescent="0.4">
      <c r="C10" s="7"/>
    </row>
    <row r="11" spans="1:7" s="6" customFormat="1" ht="25.5" x14ac:dyDescent="0.4">
      <c r="A11" s="6" t="s">
        <v>7</v>
      </c>
      <c r="B11" s="41">
        <v>5</v>
      </c>
      <c r="C11" s="7" t="s">
        <v>8</v>
      </c>
      <c r="E11" s="6" t="s">
        <v>15</v>
      </c>
      <c r="F11" s="6">
        <f>B7-B9</f>
        <v>1</v>
      </c>
      <c r="G11" s="7" t="s">
        <v>4</v>
      </c>
    </row>
    <row r="12" spans="1:7" s="6" customFormat="1" ht="5.25" customHeight="1" x14ac:dyDescent="0.4">
      <c r="C12" s="7"/>
    </row>
    <row r="13" spans="1:7" s="6" customFormat="1" ht="24.75" customHeight="1" x14ac:dyDescent="0.4">
      <c r="A13" s="6" t="s">
        <v>6</v>
      </c>
      <c r="B13" s="13">
        <f>FV(B11/1200,B9*12,B15,-B4)</f>
        <v>51247144.31207405</v>
      </c>
      <c r="C13" s="7" t="s">
        <v>2</v>
      </c>
      <c r="E13" s="6" t="s">
        <v>7</v>
      </c>
      <c r="F13" s="41">
        <v>1</v>
      </c>
      <c r="G13" s="7" t="s">
        <v>8</v>
      </c>
    </row>
    <row r="14" spans="1:7" s="6" customFormat="1" ht="4.5" customHeight="1" x14ac:dyDescent="0.4">
      <c r="A14" s="9"/>
      <c r="B14" s="9"/>
      <c r="C14" s="10"/>
    </row>
    <row r="15" spans="1:7" s="6" customFormat="1" ht="35.25" x14ac:dyDescent="0.4">
      <c r="A15" s="6" t="s">
        <v>9</v>
      </c>
      <c r="B15" s="14">
        <f>PMT(B11/1200,B7*12,-B4)</f>
        <v>4387138.9734068438</v>
      </c>
      <c r="C15" s="7" t="s">
        <v>2</v>
      </c>
      <c r="E15" s="6" t="s">
        <v>9</v>
      </c>
      <c r="F15" s="15">
        <f>PMT(F13/1200,F11*12,-F9)</f>
        <v>4293763.0772464443</v>
      </c>
      <c r="G15" s="7" t="s">
        <v>2</v>
      </c>
    </row>
    <row r="16" spans="1:7" s="6" customFormat="1" ht="5.25" customHeight="1" x14ac:dyDescent="0.4">
      <c r="A16" s="9"/>
      <c r="B16" s="9"/>
      <c r="C16" s="10"/>
      <c r="E16" s="16"/>
      <c r="F16" s="16"/>
      <c r="G16" s="16"/>
    </row>
    <row r="18" spans="1:6" ht="4.5" customHeight="1" x14ac:dyDescent="0.4"/>
    <row r="19" spans="1:6" x14ac:dyDescent="0.4">
      <c r="A19" s="17" t="s">
        <v>38</v>
      </c>
      <c r="B19" s="17" t="s">
        <v>37</v>
      </c>
      <c r="C19" s="17"/>
      <c r="D19" s="17"/>
    </row>
    <row r="20" spans="1:6" x14ac:dyDescent="0.4">
      <c r="A20" s="18" t="s">
        <v>36</v>
      </c>
      <c r="B20" s="33"/>
      <c r="C20" s="32">
        <v>0</v>
      </c>
      <c r="D20" s="19" t="s">
        <v>2</v>
      </c>
    </row>
    <row r="21" spans="1:6" x14ac:dyDescent="0.4">
      <c r="A21" s="18" t="s">
        <v>35</v>
      </c>
      <c r="B21" s="33"/>
      <c r="C21" s="32">
        <v>0</v>
      </c>
      <c r="D21" s="19" t="s">
        <v>2</v>
      </c>
    </row>
    <row r="22" spans="1:6" x14ac:dyDescent="0.4">
      <c r="A22" s="18" t="s">
        <v>34</v>
      </c>
      <c r="B22" s="33"/>
      <c r="C22" s="32">
        <v>0</v>
      </c>
      <c r="D22" s="19" t="s">
        <v>2</v>
      </c>
    </row>
    <row r="23" spans="1:6" x14ac:dyDescent="0.4">
      <c r="A23" s="18" t="s">
        <v>33</v>
      </c>
      <c r="B23" s="33"/>
      <c r="C23" s="32">
        <v>0</v>
      </c>
      <c r="D23" s="19" t="s">
        <v>2</v>
      </c>
    </row>
    <row r="24" spans="1:6" x14ac:dyDescent="0.4">
      <c r="A24" s="18" t="s">
        <v>32</v>
      </c>
      <c r="B24" s="33"/>
      <c r="C24" s="32">
        <v>0</v>
      </c>
      <c r="D24" s="19" t="s">
        <v>2</v>
      </c>
    </row>
    <row r="25" spans="1:6" x14ac:dyDescent="0.4">
      <c r="A25" s="18" t="s">
        <v>58</v>
      </c>
      <c r="B25" s="33"/>
      <c r="C25" s="32">
        <v>0</v>
      </c>
      <c r="D25" s="19" t="s">
        <v>2</v>
      </c>
    </row>
    <row r="26" spans="1:6" x14ac:dyDescent="0.4">
      <c r="A26" s="18" t="s">
        <v>31</v>
      </c>
      <c r="B26" s="33"/>
      <c r="C26" s="32">
        <v>0</v>
      </c>
      <c r="D26" s="19" t="s">
        <v>2</v>
      </c>
      <c r="F26" s="38"/>
    </row>
    <row r="27" spans="1:6" x14ac:dyDescent="0.4">
      <c r="A27" s="18" t="s">
        <v>30</v>
      </c>
      <c r="B27" s="33"/>
      <c r="C27" s="32">
        <v>0</v>
      </c>
      <c r="D27" s="19" t="s">
        <v>2</v>
      </c>
    </row>
    <row r="28" spans="1:6" x14ac:dyDescent="0.4">
      <c r="A28" s="18" t="s">
        <v>29</v>
      </c>
      <c r="B28" s="33"/>
      <c r="C28" s="32">
        <v>0</v>
      </c>
      <c r="D28" s="19" t="s">
        <v>2</v>
      </c>
    </row>
    <row r="29" spans="1:6" x14ac:dyDescent="0.4">
      <c r="A29" s="18" t="s">
        <v>28</v>
      </c>
      <c r="B29" s="33"/>
      <c r="C29" s="32">
        <v>0</v>
      </c>
      <c r="D29" s="19" t="s">
        <v>2</v>
      </c>
    </row>
    <row r="30" spans="1:6" x14ac:dyDescent="0.4">
      <c r="A30" s="18" t="s">
        <v>27</v>
      </c>
      <c r="B30" s="33"/>
      <c r="C30" s="32">
        <v>0</v>
      </c>
      <c r="D30" s="19" t="s">
        <v>2</v>
      </c>
    </row>
    <row r="31" spans="1:6" x14ac:dyDescent="0.4">
      <c r="A31" s="18" t="s">
        <v>26</v>
      </c>
      <c r="B31" s="33"/>
      <c r="C31" s="32">
        <v>0</v>
      </c>
      <c r="D31" s="19" t="s">
        <v>2</v>
      </c>
    </row>
    <row r="32" spans="1:6" x14ac:dyDescent="0.4">
      <c r="A32" s="18" t="s">
        <v>25</v>
      </c>
      <c r="B32" s="33"/>
      <c r="C32" s="32">
        <v>0</v>
      </c>
      <c r="D32" s="19" t="s">
        <v>2</v>
      </c>
    </row>
    <row r="33" spans="1:5" x14ac:dyDescent="0.4">
      <c r="A33" s="18" t="s">
        <v>24</v>
      </c>
      <c r="B33" s="33"/>
      <c r="C33" s="32">
        <v>0</v>
      </c>
      <c r="D33" s="19" t="s">
        <v>2</v>
      </c>
    </row>
    <row r="34" spans="1:5" x14ac:dyDescent="0.4">
      <c r="A34" s="18" t="s">
        <v>23</v>
      </c>
      <c r="B34" s="33"/>
      <c r="C34" s="32">
        <v>0</v>
      </c>
      <c r="D34" s="19" t="s">
        <v>2</v>
      </c>
    </row>
    <row r="35" spans="1:5" x14ac:dyDescent="0.4">
      <c r="A35" s="18" t="s">
        <v>22</v>
      </c>
      <c r="B35" s="33"/>
      <c r="C35" s="32">
        <v>0</v>
      </c>
      <c r="D35" s="19" t="s">
        <v>2</v>
      </c>
    </row>
    <row r="36" spans="1:5" x14ac:dyDescent="0.4">
      <c r="A36" s="18" t="s">
        <v>21</v>
      </c>
      <c r="B36" s="33"/>
      <c r="C36" s="32">
        <v>0</v>
      </c>
      <c r="D36" s="19" t="s">
        <v>2</v>
      </c>
    </row>
    <row r="37" spans="1:5" x14ac:dyDescent="0.4">
      <c r="A37" s="18" t="s">
        <v>20</v>
      </c>
      <c r="B37" s="33"/>
      <c r="C37" s="32">
        <v>0</v>
      </c>
      <c r="D37" s="19" t="s">
        <v>2</v>
      </c>
    </row>
    <row r="38" spans="1:5" x14ac:dyDescent="0.4">
      <c r="A38" s="18" t="s">
        <v>19</v>
      </c>
      <c r="B38" s="33"/>
      <c r="C38" s="32">
        <v>0</v>
      </c>
      <c r="D38" s="19" t="s">
        <v>2</v>
      </c>
    </row>
    <row r="39" spans="1:5" x14ac:dyDescent="0.4">
      <c r="A39" s="18" t="s">
        <v>18</v>
      </c>
      <c r="B39" s="33"/>
      <c r="C39" s="32">
        <v>0</v>
      </c>
      <c r="D39" s="19" t="s">
        <v>2</v>
      </c>
    </row>
    <row r="40" spans="1:5" x14ac:dyDescent="0.4">
      <c r="A40" s="18" t="s">
        <v>17</v>
      </c>
      <c r="B40" s="33"/>
      <c r="C40" s="32">
        <v>0</v>
      </c>
      <c r="D40" s="19" t="s">
        <v>2</v>
      </c>
    </row>
    <row r="41" spans="1:5" x14ac:dyDescent="0.4">
      <c r="A41" s="20" t="s">
        <v>16</v>
      </c>
      <c r="B41" s="39"/>
      <c r="C41" s="32">
        <f>SUM(C19:C40)</f>
        <v>0</v>
      </c>
      <c r="D41" s="19" t="s">
        <v>2</v>
      </c>
    </row>
    <row r="43" spans="1:5" x14ac:dyDescent="0.4">
      <c r="A43" s="21" t="s">
        <v>39</v>
      </c>
      <c r="B43" s="22"/>
      <c r="C43" s="22"/>
      <c r="D43" s="22"/>
      <c r="E43" s="23"/>
    </row>
    <row r="44" spans="1:5" x14ac:dyDescent="0.4">
      <c r="A44" s="24" t="s">
        <v>40</v>
      </c>
      <c r="B44" s="34"/>
      <c r="C44" s="35">
        <v>0</v>
      </c>
      <c r="D44" s="25" t="s">
        <v>2</v>
      </c>
      <c r="E44" s="23" t="s">
        <v>41</v>
      </c>
    </row>
    <row r="45" spans="1:5" x14ac:dyDescent="0.4">
      <c r="A45" s="24" t="s">
        <v>42</v>
      </c>
      <c r="B45" s="34"/>
      <c r="C45" s="35">
        <v>0</v>
      </c>
      <c r="D45" s="25" t="s">
        <v>2</v>
      </c>
      <c r="E45" s="23" t="s">
        <v>43</v>
      </c>
    </row>
    <row r="46" spans="1:5" x14ac:dyDescent="0.4">
      <c r="A46" s="24" t="s">
        <v>44</v>
      </c>
      <c r="B46" s="34"/>
      <c r="C46" s="35">
        <v>0</v>
      </c>
      <c r="D46" s="25" t="s">
        <v>2</v>
      </c>
      <c r="E46" s="23" t="s">
        <v>45</v>
      </c>
    </row>
    <row r="47" spans="1:5" x14ac:dyDescent="0.4">
      <c r="A47" s="24" t="s">
        <v>46</v>
      </c>
      <c r="B47" s="34"/>
      <c r="C47" s="35">
        <v>0</v>
      </c>
      <c r="D47" s="25" t="s">
        <v>2</v>
      </c>
      <c r="E47" s="23" t="s">
        <v>47</v>
      </c>
    </row>
    <row r="48" spans="1:5" x14ac:dyDescent="0.4">
      <c r="A48" s="24" t="s">
        <v>48</v>
      </c>
      <c r="B48" s="34"/>
      <c r="C48" s="35">
        <v>0</v>
      </c>
      <c r="D48" s="25" t="s">
        <v>2</v>
      </c>
      <c r="E48" s="23" t="s">
        <v>49</v>
      </c>
    </row>
    <row r="49" spans="1:6" x14ac:dyDescent="0.4">
      <c r="A49" s="24" t="s">
        <v>50</v>
      </c>
      <c r="B49" s="34"/>
      <c r="C49" s="36">
        <v>0</v>
      </c>
      <c r="D49" s="25" t="s">
        <v>2</v>
      </c>
      <c r="E49" s="23"/>
    </row>
    <row r="50" spans="1:6" x14ac:dyDescent="0.4">
      <c r="A50" s="24" t="s">
        <v>51</v>
      </c>
      <c r="B50" s="34"/>
      <c r="C50" s="36">
        <v>0</v>
      </c>
      <c r="D50" s="25" t="s">
        <v>2</v>
      </c>
      <c r="E50" s="23" t="s">
        <v>52</v>
      </c>
    </row>
    <row r="51" spans="1:6" x14ac:dyDescent="0.4">
      <c r="A51" s="40" t="s">
        <v>16</v>
      </c>
      <c r="B51" s="40"/>
      <c r="C51" s="37">
        <f>SUM(C44:C50)</f>
        <v>0</v>
      </c>
      <c r="D51" s="26" t="s">
        <v>2</v>
      </c>
      <c r="E51" s="23"/>
    </row>
    <row r="53" spans="1:6" x14ac:dyDescent="0.4">
      <c r="A53" s="21" t="s">
        <v>57</v>
      </c>
      <c r="B53" s="23"/>
      <c r="C53" s="23"/>
      <c r="D53" s="23"/>
      <c r="E53" s="23"/>
      <c r="F53" s="23"/>
    </row>
    <row r="54" spans="1:6" x14ac:dyDescent="0.4">
      <c r="A54" s="27" t="s">
        <v>53</v>
      </c>
      <c r="B54" s="27" t="s">
        <v>7</v>
      </c>
      <c r="C54" s="27" t="s">
        <v>54</v>
      </c>
      <c r="D54" s="27" t="s">
        <v>55</v>
      </c>
      <c r="E54" s="27" t="s">
        <v>56</v>
      </c>
      <c r="F54" s="27" t="s">
        <v>6</v>
      </c>
    </row>
    <row r="55" spans="1:6" x14ac:dyDescent="0.4">
      <c r="A55" s="28">
        <v>1</v>
      </c>
      <c r="B55" s="28">
        <f>F13</f>
        <v>1</v>
      </c>
      <c r="C55" s="29">
        <f>F15</f>
        <v>4293763.0772464443</v>
      </c>
      <c r="D55" s="30">
        <f>F9*B55/1200</f>
        <v>42705.953593395039</v>
      </c>
      <c r="E55" s="30">
        <f t="shared" ref="E55:E118" si="0">C55-D55</f>
        <v>4251057.1236530496</v>
      </c>
      <c r="F55" s="30">
        <f>F9-E55</f>
        <v>46996087.188421004</v>
      </c>
    </row>
    <row r="56" spans="1:6" x14ac:dyDescent="0.4">
      <c r="A56" s="28">
        <f>A55+1</f>
        <v>2</v>
      </c>
      <c r="B56" s="28">
        <f>B55</f>
        <v>1</v>
      </c>
      <c r="C56" s="29">
        <f>C55</f>
        <v>4293763.0772464443</v>
      </c>
      <c r="D56" s="30">
        <f>F55*B56/1200</f>
        <v>39163.405990350839</v>
      </c>
      <c r="E56" s="30">
        <f t="shared" si="0"/>
        <v>4254599.6712560933</v>
      </c>
      <c r="F56" s="30">
        <f>F55-E56</f>
        <v>42741487.517164908</v>
      </c>
    </row>
    <row r="57" spans="1:6" x14ac:dyDescent="0.4">
      <c r="A57" s="28">
        <f t="shared" ref="A57:A120" si="1">A56+1</f>
        <v>3</v>
      </c>
      <c r="B57" s="28">
        <f t="shared" ref="B57:C72" si="2">B56</f>
        <v>1</v>
      </c>
      <c r="C57" s="29">
        <f t="shared" si="2"/>
        <v>4293763.0772464443</v>
      </c>
      <c r="D57" s="30">
        <f t="shared" ref="D57:D120" si="3">F56*B57/1200</f>
        <v>35617.906264304089</v>
      </c>
      <c r="E57" s="30">
        <f t="shared" si="0"/>
        <v>4258145.1709821401</v>
      </c>
      <c r="F57" s="30">
        <f t="shared" ref="F57:F120" si="4">F56-E57</f>
        <v>38483342.346182771</v>
      </c>
    </row>
    <row r="58" spans="1:6" x14ac:dyDescent="0.4">
      <c r="A58" s="28">
        <f t="shared" si="1"/>
        <v>4</v>
      </c>
      <c r="B58" s="28">
        <f t="shared" si="2"/>
        <v>1</v>
      </c>
      <c r="C58" s="29">
        <f t="shared" si="2"/>
        <v>4293763.0772464443</v>
      </c>
      <c r="D58" s="30">
        <f t="shared" si="3"/>
        <v>32069.451955152308</v>
      </c>
      <c r="E58" s="30">
        <f t="shared" si="0"/>
        <v>4261693.6252912916</v>
      </c>
      <c r="F58" s="30">
        <f t="shared" si="4"/>
        <v>34221648.720891476</v>
      </c>
    </row>
    <row r="59" spans="1:6" x14ac:dyDescent="0.4">
      <c r="A59" s="28">
        <f t="shared" si="1"/>
        <v>5</v>
      </c>
      <c r="B59" s="28">
        <f t="shared" si="2"/>
        <v>1</v>
      </c>
      <c r="C59" s="29">
        <f t="shared" si="2"/>
        <v>4293763.0772464443</v>
      </c>
      <c r="D59" s="30">
        <f t="shared" si="3"/>
        <v>28518.040600742897</v>
      </c>
      <c r="E59" s="30">
        <f t="shared" si="0"/>
        <v>4265245.0366457012</v>
      </c>
      <c r="F59" s="30">
        <f t="shared" si="4"/>
        <v>29956403.684245773</v>
      </c>
    </row>
    <row r="60" spans="1:6" x14ac:dyDescent="0.4">
      <c r="A60" s="28">
        <f t="shared" si="1"/>
        <v>6</v>
      </c>
      <c r="B60" s="28">
        <f t="shared" si="2"/>
        <v>1</v>
      </c>
      <c r="C60" s="29">
        <f t="shared" si="2"/>
        <v>4293763.0772464443</v>
      </c>
      <c r="D60" s="30">
        <f t="shared" si="3"/>
        <v>24963.669736871478</v>
      </c>
      <c r="E60" s="30">
        <f t="shared" si="0"/>
        <v>4268799.4075095728</v>
      </c>
      <c r="F60" s="30">
        <f t="shared" si="4"/>
        <v>25687604.2767362</v>
      </c>
    </row>
    <row r="61" spans="1:6" x14ac:dyDescent="0.4">
      <c r="A61" s="28">
        <f t="shared" si="1"/>
        <v>7</v>
      </c>
      <c r="B61" s="28">
        <f t="shared" si="2"/>
        <v>1</v>
      </c>
      <c r="C61" s="29">
        <f t="shared" si="2"/>
        <v>4293763.0772464443</v>
      </c>
      <c r="D61" s="30">
        <f t="shared" si="3"/>
        <v>21406.336897280165</v>
      </c>
      <c r="E61" s="30">
        <f t="shared" si="0"/>
        <v>4272356.7403491642</v>
      </c>
      <c r="F61" s="30">
        <f t="shared" si="4"/>
        <v>21415247.536387034</v>
      </c>
    </row>
    <row r="62" spans="1:6" x14ac:dyDescent="0.4">
      <c r="A62" s="28">
        <f t="shared" si="1"/>
        <v>8</v>
      </c>
      <c r="B62" s="28">
        <f t="shared" si="2"/>
        <v>1</v>
      </c>
      <c r="C62" s="29">
        <f t="shared" si="2"/>
        <v>4293763.0772464443</v>
      </c>
      <c r="D62" s="30">
        <f t="shared" si="3"/>
        <v>17846.039613655863</v>
      </c>
      <c r="E62" s="30">
        <f t="shared" si="0"/>
        <v>4275917.0376327885</v>
      </c>
      <c r="F62" s="30">
        <f t="shared" si="4"/>
        <v>17139330.498754244</v>
      </c>
    </row>
    <row r="63" spans="1:6" x14ac:dyDescent="0.4">
      <c r="A63" s="28">
        <f t="shared" si="1"/>
        <v>9</v>
      </c>
      <c r="B63" s="28">
        <f t="shared" si="2"/>
        <v>1</v>
      </c>
      <c r="C63" s="29">
        <f t="shared" si="2"/>
        <v>4293763.0772464443</v>
      </c>
      <c r="D63" s="30">
        <f t="shared" si="3"/>
        <v>14282.775415628537</v>
      </c>
      <c r="E63" s="30">
        <f t="shared" si="0"/>
        <v>4279480.3018308161</v>
      </c>
      <c r="F63" s="30">
        <f t="shared" si="4"/>
        <v>12859850.196923427</v>
      </c>
    </row>
    <row r="64" spans="1:6" x14ac:dyDescent="0.4">
      <c r="A64" s="28">
        <f t="shared" si="1"/>
        <v>10</v>
      </c>
      <c r="B64" s="28">
        <f t="shared" si="2"/>
        <v>1</v>
      </c>
      <c r="C64" s="29">
        <f t="shared" si="2"/>
        <v>4293763.0772464443</v>
      </c>
      <c r="D64" s="30">
        <f t="shared" si="3"/>
        <v>10716.541830769524</v>
      </c>
      <c r="E64" s="30">
        <f t="shared" si="0"/>
        <v>4283046.5354156746</v>
      </c>
      <c r="F64" s="30">
        <f t="shared" si="4"/>
        <v>8576803.6615077518</v>
      </c>
    </row>
    <row r="65" spans="1:6" x14ac:dyDescent="0.4">
      <c r="A65" s="28">
        <f t="shared" si="1"/>
        <v>11</v>
      </c>
      <c r="B65" s="28">
        <f t="shared" si="2"/>
        <v>1</v>
      </c>
      <c r="C65" s="29">
        <f t="shared" si="2"/>
        <v>4293763.0772464443</v>
      </c>
      <c r="D65" s="30">
        <f t="shared" si="3"/>
        <v>7147.3363845897929</v>
      </c>
      <c r="E65" s="30">
        <f t="shared" si="0"/>
        <v>4286615.7408618545</v>
      </c>
      <c r="F65" s="30">
        <f t="shared" si="4"/>
        <v>4290187.9206458973</v>
      </c>
    </row>
    <row r="66" spans="1:6" x14ac:dyDescent="0.4">
      <c r="A66" s="28">
        <f t="shared" si="1"/>
        <v>12</v>
      </c>
      <c r="B66" s="28">
        <f t="shared" si="2"/>
        <v>1</v>
      </c>
      <c r="C66" s="29">
        <f t="shared" si="2"/>
        <v>4293763.0772464443</v>
      </c>
      <c r="D66" s="30">
        <f t="shared" si="3"/>
        <v>3575.1566005382479</v>
      </c>
      <c r="E66" s="30">
        <f t="shared" si="0"/>
        <v>4290187.9206459057</v>
      </c>
      <c r="F66" s="30">
        <f t="shared" si="4"/>
        <v>-8.3819031715393066E-9</v>
      </c>
    </row>
    <row r="67" spans="1:6" x14ac:dyDescent="0.4">
      <c r="A67" s="28">
        <f t="shared" si="1"/>
        <v>13</v>
      </c>
      <c r="B67" s="28">
        <f t="shared" si="2"/>
        <v>1</v>
      </c>
      <c r="C67" s="29">
        <f t="shared" si="2"/>
        <v>4293763.0772464443</v>
      </c>
      <c r="D67" s="30">
        <f t="shared" si="3"/>
        <v>-6.9849193096160886E-12</v>
      </c>
      <c r="E67" s="30">
        <f t="shared" si="0"/>
        <v>4293763.0772464443</v>
      </c>
      <c r="F67" s="30">
        <f t="shared" si="4"/>
        <v>-4293763.0772464527</v>
      </c>
    </row>
    <row r="68" spans="1:6" x14ac:dyDescent="0.4">
      <c r="A68" s="28">
        <f t="shared" si="1"/>
        <v>14</v>
      </c>
      <c r="B68" s="28">
        <f t="shared" si="2"/>
        <v>1</v>
      </c>
      <c r="C68" s="29">
        <f t="shared" si="2"/>
        <v>4293763.0772464443</v>
      </c>
      <c r="D68" s="30">
        <f t="shared" si="3"/>
        <v>-3578.1358977053774</v>
      </c>
      <c r="E68" s="30">
        <f t="shared" si="0"/>
        <v>4297341.2131441496</v>
      </c>
      <c r="F68" s="30">
        <f t="shared" si="4"/>
        <v>-8591104.2903906032</v>
      </c>
    </row>
    <row r="69" spans="1:6" x14ac:dyDescent="0.4">
      <c r="A69" s="28">
        <f t="shared" si="1"/>
        <v>15</v>
      </c>
      <c r="B69" s="28">
        <f t="shared" si="2"/>
        <v>1</v>
      </c>
      <c r="C69" s="29">
        <f t="shared" si="2"/>
        <v>4293763.0772464443</v>
      </c>
      <c r="D69" s="30">
        <f t="shared" si="3"/>
        <v>-7159.2535753255024</v>
      </c>
      <c r="E69" s="30">
        <f t="shared" si="0"/>
        <v>4300922.3308217702</v>
      </c>
      <c r="F69" s="30">
        <f t="shared" si="4"/>
        <v>-12892026.621212374</v>
      </c>
    </row>
    <row r="70" spans="1:6" x14ac:dyDescent="0.4">
      <c r="A70" s="28">
        <f t="shared" si="1"/>
        <v>16</v>
      </c>
      <c r="B70" s="28">
        <f t="shared" si="2"/>
        <v>1</v>
      </c>
      <c r="C70" s="29">
        <f t="shared" si="2"/>
        <v>4293763.0772464443</v>
      </c>
      <c r="D70" s="30">
        <f t="shared" si="3"/>
        <v>-10743.355517676979</v>
      </c>
      <c r="E70" s="30">
        <f t="shared" si="0"/>
        <v>4304506.4327641213</v>
      </c>
      <c r="F70" s="30">
        <f t="shared" si="4"/>
        <v>-17196533.053976495</v>
      </c>
    </row>
    <row r="71" spans="1:6" x14ac:dyDescent="0.4">
      <c r="A71" s="28">
        <f t="shared" si="1"/>
        <v>17</v>
      </c>
      <c r="B71" s="28">
        <f t="shared" si="2"/>
        <v>1</v>
      </c>
      <c r="C71" s="29">
        <f t="shared" si="2"/>
        <v>4293763.0772464443</v>
      </c>
      <c r="D71" s="30">
        <f t="shared" si="3"/>
        <v>-14330.444211647078</v>
      </c>
      <c r="E71" s="30">
        <f t="shared" si="0"/>
        <v>4308093.5214580912</v>
      </c>
      <c r="F71" s="30">
        <f t="shared" si="4"/>
        <v>-21504626.575434588</v>
      </c>
    </row>
    <row r="72" spans="1:6" x14ac:dyDescent="0.4">
      <c r="A72" s="28">
        <f t="shared" si="1"/>
        <v>18</v>
      </c>
      <c r="B72" s="28">
        <f t="shared" si="2"/>
        <v>1</v>
      </c>
      <c r="C72" s="29">
        <f t="shared" si="2"/>
        <v>4293763.0772464443</v>
      </c>
      <c r="D72" s="30">
        <f t="shared" si="3"/>
        <v>-17920.52214619549</v>
      </c>
      <c r="E72" s="30">
        <f t="shared" si="0"/>
        <v>4311683.5993926395</v>
      </c>
      <c r="F72" s="30">
        <f t="shared" si="4"/>
        <v>-25816310.174827226</v>
      </c>
    </row>
    <row r="73" spans="1:6" x14ac:dyDescent="0.4">
      <c r="A73" s="28">
        <f t="shared" si="1"/>
        <v>19</v>
      </c>
      <c r="B73" s="28">
        <f t="shared" ref="B73:C88" si="5">B72</f>
        <v>1</v>
      </c>
      <c r="C73" s="29">
        <f t="shared" si="5"/>
        <v>4293763.0772464443</v>
      </c>
      <c r="D73" s="30">
        <f t="shared" si="3"/>
        <v>-21513.591812356022</v>
      </c>
      <c r="E73" s="30">
        <f t="shared" si="0"/>
        <v>4315276.6690588007</v>
      </c>
      <c r="F73" s="30">
        <f t="shared" si="4"/>
        <v>-30131586.843886025</v>
      </c>
    </row>
    <row r="74" spans="1:6" x14ac:dyDescent="0.4">
      <c r="A74" s="28">
        <f t="shared" si="1"/>
        <v>20</v>
      </c>
      <c r="B74" s="28">
        <f t="shared" si="5"/>
        <v>1</v>
      </c>
      <c r="C74" s="29">
        <f t="shared" si="5"/>
        <v>4293763.0772464443</v>
      </c>
      <c r="D74" s="30">
        <f t="shared" si="3"/>
        <v>-25109.655703238353</v>
      </c>
      <c r="E74" s="30">
        <f t="shared" si="0"/>
        <v>4318872.7329496825</v>
      </c>
      <c r="F74" s="30">
        <f t="shared" si="4"/>
        <v>-34450459.576835707</v>
      </c>
    </row>
    <row r="75" spans="1:6" x14ac:dyDescent="0.4">
      <c r="A75" s="28">
        <f t="shared" si="1"/>
        <v>21</v>
      </c>
      <c r="B75" s="28">
        <f t="shared" si="5"/>
        <v>1</v>
      </c>
      <c r="C75" s="29">
        <f t="shared" si="5"/>
        <v>4293763.0772464443</v>
      </c>
      <c r="D75" s="30">
        <f t="shared" si="3"/>
        <v>-28708.716314029756</v>
      </c>
      <c r="E75" s="30">
        <f t="shared" si="0"/>
        <v>4322471.7935604742</v>
      </c>
      <c r="F75" s="30">
        <f t="shared" si="4"/>
        <v>-38772931.370396182</v>
      </c>
    </row>
    <row r="76" spans="1:6" x14ac:dyDescent="0.4">
      <c r="A76" s="28">
        <f t="shared" si="1"/>
        <v>22</v>
      </c>
      <c r="B76" s="28">
        <f t="shared" si="5"/>
        <v>1</v>
      </c>
      <c r="C76" s="29">
        <f t="shared" si="5"/>
        <v>4293763.0772464443</v>
      </c>
      <c r="D76" s="30">
        <f t="shared" si="3"/>
        <v>-32310.776141996819</v>
      </c>
      <c r="E76" s="30">
        <f t="shared" si="0"/>
        <v>4326073.8533884408</v>
      </c>
      <c r="F76" s="30">
        <f t="shared" si="4"/>
        <v>-43099005.223784626</v>
      </c>
    </row>
    <row r="77" spans="1:6" x14ac:dyDescent="0.4">
      <c r="A77" s="28">
        <f t="shared" si="1"/>
        <v>23</v>
      </c>
      <c r="B77" s="28">
        <f t="shared" si="5"/>
        <v>1</v>
      </c>
      <c r="C77" s="29">
        <f t="shared" si="5"/>
        <v>4293763.0772464443</v>
      </c>
      <c r="D77" s="30">
        <f t="shared" si="3"/>
        <v>-35915.83768648719</v>
      </c>
      <c r="E77" s="30">
        <f t="shared" si="0"/>
        <v>4329678.9149329318</v>
      </c>
      <c r="F77" s="30">
        <f t="shared" si="4"/>
        <v>-47428684.138717555</v>
      </c>
    </row>
    <row r="78" spans="1:6" x14ac:dyDescent="0.4">
      <c r="A78" s="28">
        <f t="shared" si="1"/>
        <v>24</v>
      </c>
      <c r="B78" s="28">
        <f t="shared" si="5"/>
        <v>1</v>
      </c>
      <c r="C78" s="29">
        <f t="shared" si="5"/>
        <v>4293763.0772464443</v>
      </c>
      <c r="D78" s="30">
        <f t="shared" si="3"/>
        <v>-39523.903448931298</v>
      </c>
      <c r="E78" s="30">
        <f t="shared" si="0"/>
        <v>4333286.9806953752</v>
      </c>
      <c r="F78" s="30">
        <f t="shared" si="4"/>
        <v>-51761971.119412929</v>
      </c>
    </row>
    <row r="79" spans="1:6" x14ac:dyDescent="0.4">
      <c r="A79" s="28">
        <f t="shared" si="1"/>
        <v>25</v>
      </c>
      <c r="B79" s="28">
        <f t="shared" si="5"/>
        <v>1</v>
      </c>
      <c r="C79" s="29">
        <f t="shared" si="5"/>
        <v>4293763.0772464443</v>
      </c>
      <c r="D79" s="30">
        <f t="shared" si="3"/>
        <v>-43134.975932844107</v>
      </c>
      <c r="E79" s="30">
        <f t="shared" si="0"/>
        <v>4336898.0531792883</v>
      </c>
      <c r="F79" s="30">
        <f t="shared" si="4"/>
        <v>-56098869.172592215</v>
      </c>
    </row>
    <row r="80" spans="1:6" x14ac:dyDescent="0.4">
      <c r="A80" s="28">
        <f t="shared" si="1"/>
        <v>26</v>
      </c>
      <c r="B80" s="28">
        <f t="shared" si="5"/>
        <v>1</v>
      </c>
      <c r="C80" s="29">
        <f t="shared" si="5"/>
        <v>4293763.0772464443</v>
      </c>
      <c r="D80" s="30">
        <f t="shared" si="3"/>
        <v>-46749.057643826847</v>
      </c>
      <c r="E80" s="30">
        <f t="shared" si="0"/>
        <v>4340512.1348902714</v>
      </c>
      <c r="F80" s="30">
        <f t="shared" si="4"/>
        <v>-60439381.307482488</v>
      </c>
    </row>
    <row r="81" spans="1:6" x14ac:dyDescent="0.4">
      <c r="A81" s="28">
        <f t="shared" si="1"/>
        <v>27</v>
      </c>
      <c r="B81" s="28">
        <f t="shared" si="5"/>
        <v>1</v>
      </c>
      <c r="C81" s="29">
        <f t="shared" si="5"/>
        <v>4293763.0772464443</v>
      </c>
      <c r="D81" s="30">
        <f t="shared" si="3"/>
        <v>-50366.151089568739</v>
      </c>
      <c r="E81" s="30">
        <f t="shared" si="0"/>
        <v>4344129.2283360129</v>
      </c>
      <c r="F81" s="30">
        <f t="shared" si="4"/>
        <v>-64783510.535818502</v>
      </c>
    </row>
    <row r="82" spans="1:6" x14ac:dyDescent="0.4">
      <c r="A82" s="28">
        <f t="shared" si="1"/>
        <v>28</v>
      </c>
      <c r="B82" s="28">
        <f t="shared" si="5"/>
        <v>1</v>
      </c>
      <c r="C82" s="29">
        <f t="shared" si="5"/>
        <v>4293763.0772464443</v>
      </c>
      <c r="D82" s="30">
        <f t="shared" si="3"/>
        <v>-53986.258779848751</v>
      </c>
      <c r="E82" s="30">
        <f t="shared" si="0"/>
        <v>4347749.3360262932</v>
      </c>
      <c r="F82" s="30">
        <f t="shared" si="4"/>
        <v>-69131259.871844798</v>
      </c>
    </row>
    <row r="83" spans="1:6" x14ac:dyDescent="0.4">
      <c r="A83" s="28">
        <f t="shared" si="1"/>
        <v>29</v>
      </c>
      <c r="B83" s="28">
        <f t="shared" si="5"/>
        <v>1</v>
      </c>
      <c r="C83" s="29">
        <f t="shared" si="5"/>
        <v>4293763.0772464443</v>
      </c>
      <c r="D83" s="30">
        <f t="shared" si="3"/>
        <v>-57609.383226537335</v>
      </c>
      <c r="E83" s="30">
        <f t="shared" si="0"/>
        <v>4351372.4604729814</v>
      </c>
      <c r="F83" s="30">
        <f t="shared" si="4"/>
        <v>-73482632.332317784</v>
      </c>
    </row>
    <row r="84" spans="1:6" x14ac:dyDescent="0.4">
      <c r="A84" s="28">
        <f t="shared" si="1"/>
        <v>30</v>
      </c>
      <c r="B84" s="28">
        <f t="shared" si="5"/>
        <v>1</v>
      </c>
      <c r="C84" s="29">
        <f t="shared" si="5"/>
        <v>4293763.0772464443</v>
      </c>
      <c r="D84" s="30">
        <f t="shared" si="3"/>
        <v>-61235.526943598154</v>
      </c>
      <c r="E84" s="30">
        <f t="shared" si="0"/>
        <v>4354998.6041900422</v>
      </c>
      <c r="F84" s="30">
        <f t="shared" si="4"/>
        <v>-77837630.936507821</v>
      </c>
    </row>
    <row r="85" spans="1:6" x14ac:dyDescent="0.4">
      <c r="A85" s="28">
        <f t="shared" si="1"/>
        <v>31</v>
      </c>
      <c r="B85" s="28">
        <f t="shared" si="5"/>
        <v>1</v>
      </c>
      <c r="C85" s="29">
        <f t="shared" si="5"/>
        <v>4293763.0772464443</v>
      </c>
      <c r="D85" s="30">
        <f t="shared" si="3"/>
        <v>-64864.692447089852</v>
      </c>
      <c r="E85" s="30">
        <f t="shared" si="0"/>
        <v>4358627.7696935339</v>
      </c>
      <c r="F85" s="30">
        <f t="shared" si="4"/>
        <v>-82196258.70620136</v>
      </c>
    </row>
    <row r="86" spans="1:6" x14ac:dyDescent="0.4">
      <c r="A86" s="28">
        <f t="shared" si="1"/>
        <v>32</v>
      </c>
      <c r="B86" s="28">
        <f t="shared" si="5"/>
        <v>1</v>
      </c>
      <c r="C86" s="29">
        <f t="shared" si="5"/>
        <v>4293763.0772464443</v>
      </c>
      <c r="D86" s="30">
        <f t="shared" si="3"/>
        <v>-68496.882255167802</v>
      </c>
      <c r="E86" s="30">
        <f t="shared" si="0"/>
        <v>4362259.959501612</v>
      </c>
      <c r="F86" s="30">
        <f t="shared" si="4"/>
        <v>-86558518.665702969</v>
      </c>
    </row>
    <row r="87" spans="1:6" x14ac:dyDescent="0.4">
      <c r="A87" s="28">
        <f t="shared" si="1"/>
        <v>33</v>
      </c>
      <c r="B87" s="28">
        <f t="shared" si="5"/>
        <v>1</v>
      </c>
      <c r="C87" s="29">
        <f t="shared" si="5"/>
        <v>4293763.0772464443</v>
      </c>
      <c r="D87" s="30">
        <f t="shared" si="3"/>
        <v>-72132.098888085806</v>
      </c>
      <c r="E87" s="30">
        <f t="shared" si="0"/>
        <v>4365895.1761345305</v>
      </c>
      <c r="F87" s="30">
        <f t="shared" si="4"/>
        <v>-90924413.841837496</v>
      </c>
    </row>
    <row r="88" spans="1:6" x14ac:dyDescent="0.4">
      <c r="A88" s="28">
        <f t="shared" si="1"/>
        <v>34</v>
      </c>
      <c r="B88" s="28">
        <f t="shared" si="5"/>
        <v>1</v>
      </c>
      <c r="C88" s="29">
        <f t="shared" si="5"/>
        <v>4293763.0772464443</v>
      </c>
      <c r="D88" s="30">
        <f t="shared" si="3"/>
        <v>-75770.344868197906</v>
      </c>
      <c r="E88" s="30">
        <f t="shared" si="0"/>
        <v>4369533.4221146423</v>
      </c>
      <c r="F88" s="30">
        <f t="shared" si="4"/>
        <v>-95293947.263952136</v>
      </c>
    </row>
    <row r="89" spans="1:6" x14ac:dyDescent="0.4">
      <c r="A89" s="28">
        <f t="shared" si="1"/>
        <v>35</v>
      </c>
      <c r="B89" s="28">
        <f t="shared" ref="B89:C104" si="6">B88</f>
        <v>1</v>
      </c>
      <c r="C89" s="29">
        <f t="shared" si="6"/>
        <v>4293763.0772464443</v>
      </c>
      <c r="D89" s="30">
        <f t="shared" si="3"/>
        <v>-79411.622719960113</v>
      </c>
      <c r="E89" s="30">
        <f t="shared" si="0"/>
        <v>4373174.6999664046</v>
      </c>
      <c r="F89" s="30">
        <f t="shared" si="4"/>
        <v>-99667121.963918537</v>
      </c>
    </row>
    <row r="90" spans="1:6" x14ac:dyDescent="0.4">
      <c r="A90" s="28">
        <f t="shared" si="1"/>
        <v>36</v>
      </c>
      <c r="B90" s="28">
        <f t="shared" si="6"/>
        <v>1</v>
      </c>
      <c r="C90" s="29">
        <f t="shared" si="6"/>
        <v>4293763.0772464443</v>
      </c>
      <c r="D90" s="30">
        <f t="shared" si="3"/>
        <v>-83055.934969932117</v>
      </c>
      <c r="E90" s="30">
        <f t="shared" si="0"/>
        <v>4376819.0122163761</v>
      </c>
      <c r="F90" s="30">
        <f t="shared" si="4"/>
        <v>-104043940.97613491</v>
      </c>
    </row>
    <row r="91" spans="1:6" x14ac:dyDescent="0.4">
      <c r="A91" s="28">
        <f t="shared" si="1"/>
        <v>37</v>
      </c>
      <c r="B91" s="28">
        <f t="shared" si="6"/>
        <v>1</v>
      </c>
      <c r="C91" s="29">
        <f t="shared" si="6"/>
        <v>4293763.0772464443</v>
      </c>
      <c r="D91" s="30">
        <f t="shared" si="3"/>
        <v>-86703.284146779086</v>
      </c>
      <c r="E91" s="30">
        <f t="shared" si="0"/>
        <v>4380466.3613932235</v>
      </c>
      <c r="F91" s="30">
        <f t="shared" si="4"/>
        <v>-108424407.33752814</v>
      </c>
    </row>
    <row r="92" spans="1:6" x14ac:dyDescent="0.4">
      <c r="A92" s="28">
        <f t="shared" si="1"/>
        <v>38</v>
      </c>
      <c r="B92" s="28">
        <f t="shared" si="6"/>
        <v>1</v>
      </c>
      <c r="C92" s="29">
        <f t="shared" si="6"/>
        <v>4293763.0772464443</v>
      </c>
      <c r="D92" s="30">
        <f t="shared" si="3"/>
        <v>-90353.672781273446</v>
      </c>
      <c r="E92" s="30">
        <f t="shared" si="0"/>
        <v>4384116.750027718</v>
      </c>
      <c r="F92" s="30">
        <f t="shared" si="4"/>
        <v>-112808524.08755586</v>
      </c>
    </row>
    <row r="93" spans="1:6" x14ac:dyDescent="0.4">
      <c r="A93" s="28">
        <f t="shared" si="1"/>
        <v>39</v>
      </c>
      <c r="B93" s="28">
        <f t="shared" si="6"/>
        <v>1</v>
      </c>
      <c r="C93" s="29">
        <f t="shared" si="6"/>
        <v>4293763.0772464443</v>
      </c>
      <c r="D93" s="30">
        <f t="shared" si="3"/>
        <v>-94007.103406296548</v>
      </c>
      <c r="E93" s="30">
        <f t="shared" si="0"/>
        <v>4387770.1806527404</v>
      </c>
      <c r="F93" s="30">
        <f t="shared" si="4"/>
        <v>-117196294.26820859</v>
      </c>
    </row>
    <row r="94" spans="1:6" x14ac:dyDescent="0.4">
      <c r="A94" s="28">
        <f t="shared" si="1"/>
        <v>40</v>
      </c>
      <c r="B94" s="28">
        <f t="shared" si="6"/>
        <v>1</v>
      </c>
      <c r="C94" s="29">
        <f t="shared" si="6"/>
        <v>4293763.0772464443</v>
      </c>
      <c r="D94" s="30">
        <f t="shared" si="3"/>
        <v>-97663.578556840497</v>
      </c>
      <c r="E94" s="30">
        <f t="shared" si="0"/>
        <v>4391426.6558032846</v>
      </c>
      <c r="F94" s="30">
        <f t="shared" si="4"/>
        <v>-121587720.92401187</v>
      </c>
    </row>
    <row r="95" spans="1:6" x14ac:dyDescent="0.4">
      <c r="A95" s="28">
        <f t="shared" si="1"/>
        <v>41</v>
      </c>
      <c r="B95" s="28">
        <f t="shared" si="6"/>
        <v>1</v>
      </c>
      <c r="C95" s="29">
        <f t="shared" si="6"/>
        <v>4293763.0772464443</v>
      </c>
      <c r="D95" s="30">
        <f t="shared" si="3"/>
        <v>-101323.1007700099</v>
      </c>
      <c r="E95" s="30">
        <f t="shared" si="0"/>
        <v>4395086.178016454</v>
      </c>
      <c r="F95" s="30">
        <f t="shared" si="4"/>
        <v>-125982807.10202833</v>
      </c>
    </row>
    <row r="96" spans="1:6" x14ac:dyDescent="0.4">
      <c r="A96" s="28">
        <f t="shared" si="1"/>
        <v>42</v>
      </c>
      <c r="B96" s="28">
        <f t="shared" si="6"/>
        <v>1</v>
      </c>
      <c r="C96" s="29">
        <f t="shared" si="6"/>
        <v>4293763.0772464443</v>
      </c>
      <c r="D96" s="30">
        <f t="shared" si="3"/>
        <v>-104985.67258502361</v>
      </c>
      <c r="E96" s="30">
        <f t="shared" si="0"/>
        <v>4398748.7498314679</v>
      </c>
      <c r="F96" s="30">
        <f t="shared" si="4"/>
        <v>-130381555.85185979</v>
      </c>
    </row>
    <row r="97" spans="1:6" x14ac:dyDescent="0.4">
      <c r="A97" s="28">
        <f t="shared" si="1"/>
        <v>43</v>
      </c>
      <c r="B97" s="28">
        <f t="shared" si="6"/>
        <v>1</v>
      </c>
      <c r="C97" s="29">
        <f t="shared" si="6"/>
        <v>4293763.0772464443</v>
      </c>
      <c r="D97" s="30">
        <f t="shared" si="3"/>
        <v>-108651.29654321649</v>
      </c>
      <c r="E97" s="30">
        <f t="shared" si="0"/>
        <v>4402414.3737896606</v>
      </c>
      <c r="F97" s="30">
        <f t="shared" si="4"/>
        <v>-134783970.22564945</v>
      </c>
    </row>
    <row r="98" spans="1:6" x14ac:dyDescent="0.4">
      <c r="A98" s="28">
        <f t="shared" si="1"/>
        <v>44</v>
      </c>
      <c r="B98" s="28">
        <f t="shared" si="6"/>
        <v>1</v>
      </c>
      <c r="C98" s="29">
        <f t="shared" si="6"/>
        <v>4293763.0772464443</v>
      </c>
      <c r="D98" s="30">
        <f t="shared" si="3"/>
        <v>-112319.97518804121</v>
      </c>
      <c r="E98" s="30">
        <f t="shared" si="0"/>
        <v>4406083.0524344854</v>
      </c>
      <c r="F98" s="30">
        <f t="shared" si="4"/>
        <v>-139190053.27808392</v>
      </c>
    </row>
    <row r="99" spans="1:6" x14ac:dyDescent="0.4">
      <c r="A99" s="28">
        <f t="shared" si="1"/>
        <v>45</v>
      </c>
      <c r="B99" s="28">
        <f t="shared" si="6"/>
        <v>1</v>
      </c>
      <c r="C99" s="29">
        <f t="shared" si="6"/>
        <v>4293763.0772464443</v>
      </c>
      <c r="D99" s="30">
        <f t="shared" si="3"/>
        <v>-115991.71106506993</v>
      </c>
      <c r="E99" s="30">
        <f t="shared" si="0"/>
        <v>4409754.7883115141</v>
      </c>
      <c r="F99" s="30">
        <f t="shared" si="4"/>
        <v>-143599808.06639543</v>
      </c>
    </row>
    <row r="100" spans="1:6" x14ac:dyDescent="0.4">
      <c r="A100" s="28">
        <f t="shared" si="1"/>
        <v>46</v>
      </c>
      <c r="B100" s="28">
        <f t="shared" si="6"/>
        <v>1</v>
      </c>
      <c r="C100" s="29">
        <f t="shared" si="6"/>
        <v>4293763.0772464443</v>
      </c>
      <c r="D100" s="30">
        <f t="shared" si="3"/>
        <v>-119666.50672199619</v>
      </c>
      <c r="E100" s="30">
        <f t="shared" si="0"/>
        <v>4413429.5839684401</v>
      </c>
      <c r="F100" s="30">
        <f t="shared" si="4"/>
        <v>-148013237.65036386</v>
      </c>
    </row>
    <row r="101" spans="1:6" x14ac:dyDescent="0.4">
      <c r="A101" s="28">
        <f t="shared" si="1"/>
        <v>47</v>
      </c>
      <c r="B101" s="28">
        <f t="shared" si="6"/>
        <v>1</v>
      </c>
      <c r="C101" s="29">
        <f t="shared" si="6"/>
        <v>4293763.0772464443</v>
      </c>
      <c r="D101" s="30">
        <f t="shared" si="3"/>
        <v>-123344.36470863655</v>
      </c>
      <c r="E101" s="30">
        <f t="shared" si="0"/>
        <v>4417107.4419550812</v>
      </c>
      <c r="F101" s="30">
        <f t="shared" si="4"/>
        <v>-152430345.09231895</v>
      </c>
    </row>
    <row r="102" spans="1:6" x14ac:dyDescent="0.4">
      <c r="A102" s="28">
        <f t="shared" si="1"/>
        <v>48</v>
      </c>
      <c r="B102" s="28">
        <f t="shared" si="6"/>
        <v>1</v>
      </c>
      <c r="C102" s="29">
        <f t="shared" si="6"/>
        <v>4293763.0772464443</v>
      </c>
      <c r="D102" s="30">
        <f t="shared" si="3"/>
        <v>-127025.28757693246</v>
      </c>
      <c r="E102" s="30">
        <f t="shared" si="0"/>
        <v>4420788.3648233768</v>
      </c>
      <c r="F102" s="30">
        <f t="shared" si="4"/>
        <v>-156851133.45714232</v>
      </c>
    </row>
    <row r="103" spans="1:6" x14ac:dyDescent="0.4">
      <c r="A103" s="28">
        <f t="shared" si="1"/>
        <v>49</v>
      </c>
      <c r="B103" s="28">
        <f t="shared" si="6"/>
        <v>1</v>
      </c>
      <c r="C103" s="29">
        <f t="shared" si="6"/>
        <v>4293763.0772464443</v>
      </c>
      <c r="D103" s="30">
        <f t="shared" si="3"/>
        <v>-130709.27788095194</v>
      </c>
      <c r="E103" s="30">
        <f t="shared" si="0"/>
        <v>4424472.3551273961</v>
      </c>
      <c r="F103" s="30">
        <f t="shared" si="4"/>
        <v>-161275605.81226972</v>
      </c>
    </row>
    <row r="104" spans="1:6" x14ac:dyDescent="0.4">
      <c r="A104" s="28">
        <f t="shared" si="1"/>
        <v>50</v>
      </c>
      <c r="B104" s="28">
        <f t="shared" si="6"/>
        <v>1</v>
      </c>
      <c r="C104" s="29">
        <f t="shared" si="6"/>
        <v>4293763.0772464443</v>
      </c>
      <c r="D104" s="30">
        <f t="shared" si="3"/>
        <v>-134396.33817689144</v>
      </c>
      <c r="E104" s="30">
        <f t="shared" si="0"/>
        <v>4428159.4154233355</v>
      </c>
      <c r="F104" s="30">
        <f t="shared" si="4"/>
        <v>-165703765.22769305</v>
      </c>
    </row>
    <row r="105" spans="1:6" x14ac:dyDescent="0.4">
      <c r="A105" s="28">
        <f t="shared" si="1"/>
        <v>51</v>
      </c>
      <c r="B105" s="28">
        <f t="shared" ref="B105:C120" si="7">B104</f>
        <v>1</v>
      </c>
      <c r="C105" s="29">
        <f t="shared" si="7"/>
        <v>4293763.0772464443</v>
      </c>
      <c r="D105" s="30">
        <f t="shared" si="3"/>
        <v>-138086.47102307755</v>
      </c>
      <c r="E105" s="30">
        <f t="shared" si="0"/>
        <v>4431849.5482695214</v>
      </c>
      <c r="F105" s="30">
        <f t="shared" si="4"/>
        <v>-170135614.77596256</v>
      </c>
    </row>
    <row r="106" spans="1:6" x14ac:dyDescent="0.4">
      <c r="A106" s="28">
        <f t="shared" si="1"/>
        <v>52</v>
      </c>
      <c r="B106" s="28">
        <f t="shared" si="7"/>
        <v>1</v>
      </c>
      <c r="C106" s="29">
        <f t="shared" si="7"/>
        <v>4293763.0772464443</v>
      </c>
      <c r="D106" s="30">
        <f t="shared" si="3"/>
        <v>-141779.6789799688</v>
      </c>
      <c r="E106" s="30">
        <f t="shared" si="0"/>
        <v>4435542.756226413</v>
      </c>
      <c r="F106" s="30">
        <f t="shared" si="4"/>
        <v>-174571157.53218898</v>
      </c>
    </row>
    <row r="107" spans="1:6" x14ac:dyDescent="0.4">
      <c r="A107" s="28">
        <f t="shared" si="1"/>
        <v>53</v>
      </c>
      <c r="B107" s="28">
        <f t="shared" si="7"/>
        <v>1</v>
      </c>
      <c r="C107" s="29">
        <f t="shared" si="7"/>
        <v>4293763.0772464443</v>
      </c>
      <c r="D107" s="30">
        <f t="shared" si="3"/>
        <v>-145475.96461015748</v>
      </c>
      <c r="E107" s="30">
        <f t="shared" si="0"/>
        <v>4439239.0418566018</v>
      </c>
      <c r="F107" s="30">
        <f t="shared" si="4"/>
        <v>-179010396.5740456</v>
      </c>
    </row>
    <row r="108" spans="1:6" x14ac:dyDescent="0.4">
      <c r="A108" s="28">
        <f t="shared" si="1"/>
        <v>54</v>
      </c>
      <c r="B108" s="28">
        <f t="shared" si="7"/>
        <v>1</v>
      </c>
      <c r="C108" s="29">
        <f t="shared" si="7"/>
        <v>4293763.0772464443</v>
      </c>
      <c r="D108" s="30">
        <f t="shared" si="3"/>
        <v>-149175.33047837132</v>
      </c>
      <c r="E108" s="30">
        <f t="shared" si="0"/>
        <v>4442938.4077248154</v>
      </c>
      <c r="F108" s="30">
        <f t="shared" si="4"/>
        <v>-183453334.98177043</v>
      </c>
    </row>
    <row r="109" spans="1:6" x14ac:dyDescent="0.4">
      <c r="A109" s="28">
        <f t="shared" si="1"/>
        <v>55</v>
      </c>
      <c r="B109" s="28">
        <f t="shared" si="7"/>
        <v>1</v>
      </c>
      <c r="C109" s="29">
        <f t="shared" si="7"/>
        <v>4293763.0772464443</v>
      </c>
      <c r="D109" s="30">
        <f t="shared" si="3"/>
        <v>-152877.77915147535</v>
      </c>
      <c r="E109" s="30">
        <f t="shared" si="0"/>
        <v>4446640.8563979194</v>
      </c>
      <c r="F109" s="30">
        <f t="shared" si="4"/>
        <v>-187899975.83816835</v>
      </c>
    </row>
    <row r="110" spans="1:6" x14ac:dyDescent="0.4">
      <c r="A110" s="28">
        <f t="shared" si="1"/>
        <v>56</v>
      </c>
      <c r="B110" s="28">
        <f t="shared" si="7"/>
        <v>1</v>
      </c>
      <c r="C110" s="29">
        <f t="shared" si="7"/>
        <v>4293763.0772464443</v>
      </c>
      <c r="D110" s="30">
        <f t="shared" si="3"/>
        <v>-156583.31319847362</v>
      </c>
      <c r="E110" s="30">
        <f t="shared" si="0"/>
        <v>4450346.3904449176</v>
      </c>
      <c r="F110" s="30">
        <f t="shared" si="4"/>
        <v>-192350322.22861326</v>
      </c>
    </row>
    <row r="111" spans="1:6" x14ac:dyDescent="0.4">
      <c r="A111" s="28">
        <f t="shared" si="1"/>
        <v>57</v>
      </c>
      <c r="B111" s="28">
        <f t="shared" si="7"/>
        <v>1</v>
      </c>
      <c r="C111" s="29">
        <f t="shared" si="7"/>
        <v>4293763.0772464443</v>
      </c>
      <c r="D111" s="30">
        <f t="shared" si="3"/>
        <v>-160291.93519051105</v>
      </c>
      <c r="E111" s="30">
        <f t="shared" si="0"/>
        <v>4454055.0124369552</v>
      </c>
      <c r="F111" s="30">
        <f t="shared" si="4"/>
        <v>-196804377.24105021</v>
      </c>
    </row>
    <row r="112" spans="1:6" x14ac:dyDescent="0.4">
      <c r="A112" s="28">
        <f t="shared" si="1"/>
        <v>58</v>
      </c>
      <c r="B112" s="28">
        <f t="shared" si="7"/>
        <v>1</v>
      </c>
      <c r="C112" s="29">
        <f t="shared" si="7"/>
        <v>4293763.0772464443</v>
      </c>
      <c r="D112" s="30">
        <f t="shared" si="3"/>
        <v>-164003.64770087518</v>
      </c>
      <c r="E112" s="30">
        <f t="shared" si="0"/>
        <v>4457766.7249473194</v>
      </c>
      <c r="F112" s="30">
        <f t="shared" si="4"/>
        <v>-201262143.96599755</v>
      </c>
    </row>
    <row r="113" spans="1:6" x14ac:dyDescent="0.4">
      <c r="A113" s="28">
        <f t="shared" si="1"/>
        <v>59</v>
      </c>
      <c r="B113" s="28">
        <f t="shared" si="7"/>
        <v>1</v>
      </c>
      <c r="C113" s="29">
        <f t="shared" si="7"/>
        <v>4293763.0772464443</v>
      </c>
      <c r="D113" s="30">
        <f t="shared" si="3"/>
        <v>-167718.45330499797</v>
      </c>
      <c r="E113" s="30">
        <f t="shared" si="0"/>
        <v>4461481.5305514419</v>
      </c>
      <c r="F113" s="30">
        <f t="shared" si="4"/>
        <v>-205723625.49654898</v>
      </c>
    </row>
    <row r="114" spans="1:6" x14ac:dyDescent="0.4">
      <c r="A114" s="28">
        <f t="shared" si="1"/>
        <v>60</v>
      </c>
      <c r="B114" s="28">
        <f t="shared" si="7"/>
        <v>1</v>
      </c>
      <c r="C114" s="29">
        <f t="shared" si="7"/>
        <v>4293763.0772464443</v>
      </c>
      <c r="D114" s="30">
        <f t="shared" si="3"/>
        <v>-171436.3545804575</v>
      </c>
      <c r="E114" s="30">
        <f t="shared" si="0"/>
        <v>4465199.4318269016</v>
      </c>
      <c r="F114" s="30">
        <f t="shared" si="4"/>
        <v>-210188824.92837587</v>
      </c>
    </row>
    <row r="115" spans="1:6" x14ac:dyDescent="0.4">
      <c r="A115" s="28">
        <f t="shared" si="1"/>
        <v>61</v>
      </c>
      <c r="B115" s="28">
        <f t="shared" si="7"/>
        <v>1</v>
      </c>
      <c r="C115" s="29">
        <f t="shared" si="7"/>
        <v>4293763.0772464443</v>
      </c>
      <c r="D115" s="30">
        <f t="shared" si="3"/>
        <v>-175157.35410697988</v>
      </c>
      <c r="E115" s="30">
        <f t="shared" si="0"/>
        <v>4468920.4313534237</v>
      </c>
      <c r="F115" s="30">
        <f t="shared" si="4"/>
        <v>-214657745.35972929</v>
      </c>
    </row>
    <row r="116" spans="1:6" x14ac:dyDescent="0.4">
      <c r="A116" s="28">
        <f t="shared" si="1"/>
        <v>62</v>
      </c>
      <c r="B116" s="28">
        <f t="shared" si="7"/>
        <v>1</v>
      </c>
      <c r="C116" s="29">
        <f t="shared" si="7"/>
        <v>4293763.0772464443</v>
      </c>
      <c r="D116" s="30">
        <f t="shared" si="3"/>
        <v>-178881.45446644106</v>
      </c>
      <c r="E116" s="30">
        <f t="shared" si="0"/>
        <v>4472644.531712885</v>
      </c>
      <c r="F116" s="30">
        <f t="shared" si="4"/>
        <v>-219130389.89144218</v>
      </c>
    </row>
    <row r="117" spans="1:6" x14ac:dyDescent="0.4">
      <c r="A117" s="28">
        <f t="shared" si="1"/>
        <v>63</v>
      </c>
      <c r="B117" s="28">
        <f t="shared" si="7"/>
        <v>1</v>
      </c>
      <c r="C117" s="29">
        <f t="shared" si="7"/>
        <v>4293763.0772464443</v>
      </c>
      <c r="D117" s="30">
        <f t="shared" si="3"/>
        <v>-182608.65824286849</v>
      </c>
      <c r="E117" s="30">
        <f t="shared" si="0"/>
        <v>4476371.7354893126</v>
      </c>
      <c r="F117" s="30">
        <f t="shared" si="4"/>
        <v>-223606761.62693149</v>
      </c>
    </row>
    <row r="118" spans="1:6" x14ac:dyDescent="0.4">
      <c r="A118" s="28">
        <f t="shared" si="1"/>
        <v>64</v>
      </c>
      <c r="B118" s="28">
        <f t="shared" si="7"/>
        <v>1</v>
      </c>
      <c r="C118" s="29">
        <f t="shared" si="7"/>
        <v>4293763.0772464443</v>
      </c>
      <c r="D118" s="30">
        <f t="shared" si="3"/>
        <v>-186338.96802244292</v>
      </c>
      <c r="E118" s="30">
        <f t="shared" si="0"/>
        <v>4480102.0452688877</v>
      </c>
      <c r="F118" s="30">
        <f t="shared" si="4"/>
        <v>-228086863.67220038</v>
      </c>
    </row>
    <row r="119" spans="1:6" x14ac:dyDescent="0.4">
      <c r="A119" s="28">
        <f t="shared" si="1"/>
        <v>65</v>
      </c>
      <c r="B119" s="28">
        <f t="shared" si="7"/>
        <v>1</v>
      </c>
      <c r="C119" s="29">
        <f t="shared" si="7"/>
        <v>4293763.0772464443</v>
      </c>
      <c r="D119" s="30">
        <f t="shared" si="3"/>
        <v>-190072.38639350032</v>
      </c>
      <c r="E119" s="30">
        <f t="shared" ref="E119:E150" si="8">C119-D119</f>
        <v>4483835.4636399448</v>
      </c>
      <c r="F119" s="30">
        <f t="shared" si="4"/>
        <v>-232570699.13584033</v>
      </c>
    </row>
    <row r="120" spans="1:6" x14ac:dyDescent="0.4">
      <c r="A120" s="28">
        <f t="shared" si="1"/>
        <v>66</v>
      </c>
      <c r="B120" s="28">
        <f t="shared" si="7"/>
        <v>1</v>
      </c>
      <c r="C120" s="29">
        <f t="shared" si="7"/>
        <v>4293763.0772464443</v>
      </c>
      <c r="D120" s="30">
        <f t="shared" si="3"/>
        <v>-193808.91594653361</v>
      </c>
      <c r="E120" s="30">
        <f t="shared" si="8"/>
        <v>4487571.9931929782</v>
      </c>
      <c r="F120" s="30">
        <f t="shared" si="4"/>
        <v>-237058271.1290333</v>
      </c>
    </row>
    <row r="121" spans="1:6" x14ac:dyDescent="0.4">
      <c r="A121" s="28">
        <f t="shared" ref="A121:A174" si="9">A120+1</f>
        <v>67</v>
      </c>
      <c r="B121" s="28">
        <f t="shared" ref="B121:C136" si="10">B120</f>
        <v>1</v>
      </c>
      <c r="C121" s="29">
        <f t="shared" si="10"/>
        <v>4293763.0772464443</v>
      </c>
      <c r="D121" s="30">
        <f t="shared" ref="D121:D174" si="11">F120*B121/1200</f>
        <v>-197548.55927419441</v>
      </c>
      <c r="E121" s="30">
        <f t="shared" si="8"/>
        <v>4491311.6365206391</v>
      </c>
      <c r="F121" s="30">
        <f t="shared" ref="F121:F174" si="12">F120-E121</f>
        <v>-241549582.76555395</v>
      </c>
    </row>
    <row r="122" spans="1:6" x14ac:dyDescent="0.4">
      <c r="A122" s="28">
        <f t="shared" si="9"/>
        <v>68</v>
      </c>
      <c r="B122" s="28">
        <f t="shared" si="10"/>
        <v>1</v>
      </c>
      <c r="C122" s="29">
        <f t="shared" si="10"/>
        <v>4293763.0772464443</v>
      </c>
      <c r="D122" s="30">
        <f t="shared" si="11"/>
        <v>-201291.31897129497</v>
      </c>
      <c r="E122" s="30">
        <f t="shared" si="8"/>
        <v>4495054.3962177392</v>
      </c>
      <c r="F122" s="30">
        <f t="shared" si="12"/>
        <v>-246044637.16177168</v>
      </c>
    </row>
    <row r="123" spans="1:6" x14ac:dyDescent="0.4">
      <c r="A123" s="28">
        <f t="shared" si="9"/>
        <v>69</v>
      </c>
      <c r="B123" s="28">
        <f t="shared" si="10"/>
        <v>1</v>
      </c>
      <c r="C123" s="29">
        <f t="shared" si="10"/>
        <v>4293763.0772464443</v>
      </c>
      <c r="D123" s="30">
        <f t="shared" si="11"/>
        <v>-205037.19763480974</v>
      </c>
      <c r="E123" s="30">
        <f t="shared" si="8"/>
        <v>4498800.274881254</v>
      </c>
      <c r="F123" s="30">
        <f t="shared" si="12"/>
        <v>-250543437.43665293</v>
      </c>
    </row>
    <row r="124" spans="1:6" x14ac:dyDescent="0.4">
      <c r="A124" s="28">
        <f t="shared" si="9"/>
        <v>70</v>
      </c>
      <c r="B124" s="28">
        <f t="shared" si="10"/>
        <v>1</v>
      </c>
      <c r="C124" s="29">
        <f t="shared" si="10"/>
        <v>4293763.0772464443</v>
      </c>
      <c r="D124" s="30">
        <f t="shared" si="11"/>
        <v>-208786.19786387743</v>
      </c>
      <c r="E124" s="30">
        <f t="shared" si="8"/>
        <v>4502549.2751103221</v>
      </c>
      <c r="F124" s="30">
        <f t="shared" si="12"/>
        <v>-255045986.71176326</v>
      </c>
    </row>
    <row r="125" spans="1:6" x14ac:dyDescent="0.4">
      <c r="A125" s="28">
        <f t="shared" si="9"/>
        <v>71</v>
      </c>
      <c r="B125" s="28">
        <f t="shared" si="10"/>
        <v>1</v>
      </c>
      <c r="C125" s="29">
        <f t="shared" si="10"/>
        <v>4293763.0772464443</v>
      </c>
      <c r="D125" s="30">
        <f t="shared" si="11"/>
        <v>-212538.32225980272</v>
      </c>
      <c r="E125" s="30">
        <f t="shared" si="8"/>
        <v>4506301.3995062467</v>
      </c>
      <c r="F125" s="30">
        <f t="shared" si="12"/>
        <v>-259552288.1112695</v>
      </c>
    </row>
    <row r="126" spans="1:6" x14ac:dyDescent="0.4">
      <c r="A126" s="28">
        <f t="shared" si="9"/>
        <v>72</v>
      </c>
      <c r="B126" s="28">
        <f t="shared" si="10"/>
        <v>1</v>
      </c>
      <c r="C126" s="29">
        <f t="shared" si="10"/>
        <v>4293763.0772464443</v>
      </c>
      <c r="D126" s="30">
        <f t="shared" si="11"/>
        <v>-216293.57342605793</v>
      </c>
      <c r="E126" s="30">
        <f t="shared" si="8"/>
        <v>4510056.6506725019</v>
      </c>
      <c r="F126" s="30">
        <f t="shared" si="12"/>
        <v>-264062344.761942</v>
      </c>
    </row>
    <row r="127" spans="1:6" x14ac:dyDescent="0.4">
      <c r="A127" s="28">
        <f t="shared" si="9"/>
        <v>73</v>
      </c>
      <c r="B127" s="28">
        <f t="shared" si="10"/>
        <v>1</v>
      </c>
      <c r="C127" s="29">
        <f t="shared" si="10"/>
        <v>4293763.0772464443</v>
      </c>
      <c r="D127" s="30">
        <f t="shared" si="11"/>
        <v>-220051.953968285</v>
      </c>
      <c r="E127" s="30">
        <f t="shared" si="8"/>
        <v>4513815.031214729</v>
      </c>
      <c r="F127" s="30">
        <f t="shared" si="12"/>
        <v>-268576159.79315674</v>
      </c>
    </row>
    <row r="128" spans="1:6" x14ac:dyDescent="0.4">
      <c r="A128" s="28">
        <f t="shared" si="9"/>
        <v>74</v>
      </c>
      <c r="B128" s="28">
        <f t="shared" si="10"/>
        <v>1</v>
      </c>
      <c r="C128" s="29">
        <f t="shared" si="10"/>
        <v>4293763.0772464443</v>
      </c>
      <c r="D128" s="30">
        <f t="shared" si="11"/>
        <v>-223813.46649429729</v>
      </c>
      <c r="E128" s="30">
        <f t="shared" si="8"/>
        <v>4517576.5437407419</v>
      </c>
      <c r="F128" s="30">
        <f t="shared" si="12"/>
        <v>-273093736.33689749</v>
      </c>
    </row>
    <row r="129" spans="1:6" x14ac:dyDescent="0.4">
      <c r="A129" s="28">
        <f t="shared" si="9"/>
        <v>75</v>
      </c>
      <c r="B129" s="28">
        <f t="shared" si="10"/>
        <v>1</v>
      </c>
      <c r="C129" s="29">
        <f t="shared" si="10"/>
        <v>4293763.0772464443</v>
      </c>
      <c r="D129" s="30">
        <f t="shared" si="11"/>
        <v>-227578.11361408123</v>
      </c>
      <c r="E129" s="30">
        <f t="shared" si="8"/>
        <v>4521341.1908605257</v>
      </c>
      <c r="F129" s="30">
        <f t="shared" si="12"/>
        <v>-277615077.527758</v>
      </c>
    </row>
    <row r="130" spans="1:6" x14ac:dyDescent="0.4">
      <c r="A130" s="28">
        <f t="shared" si="9"/>
        <v>76</v>
      </c>
      <c r="B130" s="28">
        <f t="shared" si="10"/>
        <v>1</v>
      </c>
      <c r="C130" s="29">
        <f t="shared" si="10"/>
        <v>4293763.0772464443</v>
      </c>
      <c r="D130" s="30">
        <f t="shared" si="11"/>
        <v>-231345.89793979833</v>
      </c>
      <c r="E130" s="30">
        <f t="shared" si="8"/>
        <v>4525108.9751862427</v>
      </c>
      <c r="F130" s="30">
        <f t="shared" si="12"/>
        <v>-282140186.50294423</v>
      </c>
    </row>
    <row r="131" spans="1:6" x14ac:dyDescent="0.4">
      <c r="A131" s="28">
        <f t="shared" si="9"/>
        <v>77</v>
      </c>
      <c r="B131" s="28">
        <f t="shared" si="10"/>
        <v>1</v>
      </c>
      <c r="C131" s="29">
        <f t="shared" si="10"/>
        <v>4293763.0772464443</v>
      </c>
      <c r="D131" s="30">
        <f t="shared" si="11"/>
        <v>-235116.82208578687</v>
      </c>
      <c r="E131" s="30">
        <f t="shared" si="8"/>
        <v>4528879.8993322309</v>
      </c>
      <c r="F131" s="30">
        <f t="shared" si="12"/>
        <v>-286669066.40227646</v>
      </c>
    </row>
    <row r="132" spans="1:6" x14ac:dyDescent="0.4">
      <c r="A132" s="28">
        <f t="shared" si="9"/>
        <v>78</v>
      </c>
      <c r="B132" s="28">
        <f t="shared" si="10"/>
        <v>1</v>
      </c>
      <c r="C132" s="29">
        <f t="shared" si="10"/>
        <v>4293763.0772464443</v>
      </c>
      <c r="D132" s="30">
        <f t="shared" si="11"/>
        <v>-238890.88866856371</v>
      </c>
      <c r="E132" s="30">
        <f t="shared" si="8"/>
        <v>4532653.9659150084</v>
      </c>
      <c r="F132" s="30">
        <f t="shared" si="12"/>
        <v>-291201720.36819148</v>
      </c>
    </row>
    <row r="133" spans="1:6" x14ac:dyDescent="0.4">
      <c r="A133" s="28">
        <f t="shared" si="9"/>
        <v>79</v>
      </c>
      <c r="B133" s="28">
        <f t="shared" si="10"/>
        <v>1</v>
      </c>
      <c r="C133" s="29">
        <f t="shared" si="10"/>
        <v>4293763.0772464443</v>
      </c>
      <c r="D133" s="30">
        <f t="shared" si="11"/>
        <v>-242668.10030682624</v>
      </c>
      <c r="E133" s="30">
        <f t="shared" si="8"/>
        <v>4536431.1775532709</v>
      </c>
      <c r="F133" s="30">
        <f t="shared" si="12"/>
        <v>-295738151.54574478</v>
      </c>
    </row>
    <row r="134" spans="1:6" x14ac:dyDescent="0.4">
      <c r="A134" s="28">
        <f t="shared" si="9"/>
        <v>80</v>
      </c>
      <c r="B134" s="28">
        <f t="shared" si="10"/>
        <v>1</v>
      </c>
      <c r="C134" s="29">
        <f t="shared" si="10"/>
        <v>4293763.0772464443</v>
      </c>
      <c r="D134" s="30">
        <f t="shared" si="11"/>
        <v>-246448.45962145398</v>
      </c>
      <c r="E134" s="30">
        <f t="shared" si="8"/>
        <v>4540211.536867898</v>
      </c>
      <c r="F134" s="30">
        <f t="shared" si="12"/>
        <v>-300278363.08261269</v>
      </c>
    </row>
    <row r="135" spans="1:6" x14ac:dyDescent="0.4">
      <c r="A135" s="28">
        <f t="shared" si="9"/>
        <v>81</v>
      </c>
      <c r="B135" s="28">
        <f t="shared" si="10"/>
        <v>1</v>
      </c>
      <c r="C135" s="29">
        <f t="shared" si="10"/>
        <v>4293763.0772464443</v>
      </c>
      <c r="D135" s="30">
        <f t="shared" si="11"/>
        <v>-250231.96923551057</v>
      </c>
      <c r="E135" s="30">
        <f t="shared" si="8"/>
        <v>4543995.0464819549</v>
      </c>
      <c r="F135" s="30">
        <f t="shared" si="12"/>
        <v>-304822358.12909466</v>
      </c>
    </row>
    <row r="136" spans="1:6" x14ac:dyDescent="0.4">
      <c r="A136" s="28">
        <f t="shared" si="9"/>
        <v>82</v>
      </c>
      <c r="B136" s="28">
        <f t="shared" si="10"/>
        <v>1</v>
      </c>
      <c r="C136" s="29">
        <f t="shared" si="10"/>
        <v>4293763.0772464443</v>
      </c>
      <c r="D136" s="30">
        <f t="shared" si="11"/>
        <v>-254018.63177424556</v>
      </c>
      <c r="E136" s="30">
        <f t="shared" si="8"/>
        <v>4547781.7090206901</v>
      </c>
      <c r="F136" s="30">
        <f t="shared" si="12"/>
        <v>-309370139.83811533</v>
      </c>
    </row>
    <row r="137" spans="1:6" x14ac:dyDescent="0.4">
      <c r="A137" s="28">
        <f t="shared" si="9"/>
        <v>83</v>
      </c>
      <c r="B137" s="28">
        <f t="shared" ref="B137:C152" si="13">B136</f>
        <v>1</v>
      </c>
      <c r="C137" s="29">
        <f t="shared" si="13"/>
        <v>4293763.0772464443</v>
      </c>
      <c r="D137" s="30">
        <f t="shared" si="11"/>
        <v>-257808.4498650961</v>
      </c>
      <c r="E137" s="30">
        <f t="shared" si="8"/>
        <v>4551571.5271115405</v>
      </c>
      <c r="F137" s="30">
        <f t="shared" si="12"/>
        <v>-313921711.36522686</v>
      </c>
    </row>
    <row r="138" spans="1:6" x14ac:dyDescent="0.4">
      <c r="A138" s="28">
        <f t="shared" si="9"/>
        <v>84</v>
      </c>
      <c r="B138" s="28">
        <f t="shared" si="13"/>
        <v>1</v>
      </c>
      <c r="C138" s="29">
        <f t="shared" si="13"/>
        <v>4293763.0772464443</v>
      </c>
      <c r="D138" s="30">
        <f t="shared" si="11"/>
        <v>-261601.42613768906</v>
      </c>
      <c r="E138" s="30">
        <f t="shared" si="8"/>
        <v>4555364.5033841338</v>
      </c>
      <c r="F138" s="30">
        <f t="shared" si="12"/>
        <v>-318477075.86861098</v>
      </c>
    </row>
    <row r="139" spans="1:6" x14ac:dyDescent="0.4">
      <c r="A139" s="28">
        <f t="shared" si="9"/>
        <v>85</v>
      </c>
      <c r="B139" s="28">
        <f t="shared" si="13"/>
        <v>1</v>
      </c>
      <c r="C139" s="29">
        <f t="shared" si="13"/>
        <v>4293763.0772464443</v>
      </c>
      <c r="D139" s="30">
        <f t="shared" si="11"/>
        <v>-265397.56322384247</v>
      </c>
      <c r="E139" s="30">
        <f t="shared" si="8"/>
        <v>4559160.6404702868</v>
      </c>
      <c r="F139" s="30">
        <f t="shared" si="12"/>
        <v>-323036236.50908124</v>
      </c>
    </row>
    <row r="140" spans="1:6" x14ac:dyDescent="0.4">
      <c r="A140" s="28">
        <f t="shared" si="9"/>
        <v>86</v>
      </c>
      <c r="B140" s="28">
        <f t="shared" si="13"/>
        <v>1</v>
      </c>
      <c r="C140" s="29">
        <f t="shared" si="13"/>
        <v>4293763.0772464443</v>
      </c>
      <c r="D140" s="30">
        <f t="shared" si="11"/>
        <v>-269196.86375756771</v>
      </c>
      <c r="E140" s="30">
        <f t="shared" si="8"/>
        <v>4562959.9410040118</v>
      </c>
      <c r="F140" s="30">
        <f t="shared" si="12"/>
        <v>-327599196.45008528</v>
      </c>
    </row>
    <row r="141" spans="1:6" x14ac:dyDescent="0.4">
      <c r="A141" s="28">
        <f t="shared" si="9"/>
        <v>87</v>
      </c>
      <c r="B141" s="28">
        <f t="shared" si="13"/>
        <v>1</v>
      </c>
      <c r="C141" s="29">
        <f t="shared" si="13"/>
        <v>4293763.0772464443</v>
      </c>
      <c r="D141" s="30">
        <f t="shared" si="11"/>
        <v>-272999.33037507109</v>
      </c>
      <c r="E141" s="30">
        <f t="shared" si="8"/>
        <v>4566762.407621515</v>
      </c>
      <c r="F141" s="30">
        <f t="shared" si="12"/>
        <v>-332165958.85770679</v>
      </c>
    </row>
    <row r="142" spans="1:6" x14ac:dyDescent="0.4">
      <c r="A142" s="28">
        <f t="shared" si="9"/>
        <v>88</v>
      </c>
      <c r="B142" s="28">
        <f t="shared" si="13"/>
        <v>1</v>
      </c>
      <c r="C142" s="29">
        <f t="shared" si="13"/>
        <v>4293763.0772464443</v>
      </c>
      <c r="D142" s="30">
        <f t="shared" si="11"/>
        <v>-276804.96571475564</v>
      </c>
      <c r="E142" s="30">
        <f t="shared" si="8"/>
        <v>4570568.0429611998</v>
      </c>
      <c r="F142" s="30">
        <f t="shared" si="12"/>
        <v>-336736526.90066797</v>
      </c>
    </row>
    <row r="143" spans="1:6" x14ac:dyDescent="0.4">
      <c r="A143" s="28">
        <f t="shared" si="9"/>
        <v>89</v>
      </c>
      <c r="B143" s="28">
        <f t="shared" si="13"/>
        <v>1</v>
      </c>
      <c r="C143" s="29">
        <f t="shared" si="13"/>
        <v>4293763.0772464443</v>
      </c>
      <c r="D143" s="30">
        <f t="shared" si="11"/>
        <v>-280613.77241722331</v>
      </c>
      <c r="E143" s="30">
        <f t="shared" si="8"/>
        <v>4574376.8496636674</v>
      </c>
      <c r="F143" s="30">
        <f t="shared" si="12"/>
        <v>-341310903.75033164</v>
      </c>
    </row>
    <row r="144" spans="1:6" x14ac:dyDescent="0.4">
      <c r="A144" s="28">
        <f t="shared" si="9"/>
        <v>90</v>
      </c>
      <c r="B144" s="28">
        <f t="shared" si="13"/>
        <v>1</v>
      </c>
      <c r="C144" s="29">
        <f t="shared" si="13"/>
        <v>4293763.0772464443</v>
      </c>
      <c r="D144" s="30">
        <f t="shared" si="11"/>
        <v>-284425.75312527636</v>
      </c>
      <c r="E144" s="30">
        <f t="shared" si="8"/>
        <v>4578188.8303717207</v>
      </c>
      <c r="F144" s="30">
        <f t="shared" si="12"/>
        <v>-345889092.58070338</v>
      </c>
    </row>
    <row r="145" spans="1:6" x14ac:dyDescent="0.4">
      <c r="A145" s="28">
        <f t="shared" si="9"/>
        <v>91</v>
      </c>
      <c r="B145" s="28">
        <f t="shared" si="13"/>
        <v>1</v>
      </c>
      <c r="C145" s="29">
        <f t="shared" si="13"/>
        <v>4293763.0772464443</v>
      </c>
      <c r="D145" s="30">
        <f t="shared" si="11"/>
        <v>-288240.91048391949</v>
      </c>
      <c r="E145" s="30">
        <f t="shared" si="8"/>
        <v>4582003.9877303634</v>
      </c>
      <c r="F145" s="30">
        <f t="shared" si="12"/>
        <v>-350471096.56843376</v>
      </c>
    </row>
    <row r="146" spans="1:6" x14ac:dyDescent="0.4">
      <c r="A146" s="28">
        <f t="shared" si="9"/>
        <v>92</v>
      </c>
      <c r="B146" s="28">
        <f t="shared" si="13"/>
        <v>1</v>
      </c>
      <c r="C146" s="29">
        <f t="shared" si="13"/>
        <v>4293763.0772464443</v>
      </c>
      <c r="D146" s="30">
        <f t="shared" si="11"/>
        <v>-292059.24714036146</v>
      </c>
      <c r="E146" s="30">
        <f t="shared" si="8"/>
        <v>4585822.3243868053</v>
      </c>
      <c r="F146" s="30">
        <f t="shared" si="12"/>
        <v>-355056918.8928206</v>
      </c>
    </row>
    <row r="147" spans="1:6" x14ac:dyDescent="0.4">
      <c r="A147" s="28">
        <f t="shared" si="9"/>
        <v>93</v>
      </c>
      <c r="B147" s="28">
        <f t="shared" si="13"/>
        <v>1</v>
      </c>
      <c r="C147" s="29">
        <f t="shared" si="13"/>
        <v>4293763.0772464443</v>
      </c>
      <c r="D147" s="30">
        <f t="shared" si="11"/>
        <v>-295880.76574401715</v>
      </c>
      <c r="E147" s="30">
        <f t="shared" si="8"/>
        <v>4589643.8429904617</v>
      </c>
      <c r="F147" s="30">
        <f t="shared" si="12"/>
        <v>-359646562.73581105</v>
      </c>
    </row>
    <row r="148" spans="1:6" x14ac:dyDescent="0.4">
      <c r="A148" s="28">
        <f t="shared" si="9"/>
        <v>94</v>
      </c>
      <c r="B148" s="28">
        <f t="shared" si="13"/>
        <v>1</v>
      </c>
      <c r="C148" s="29">
        <f t="shared" si="13"/>
        <v>4293763.0772464443</v>
      </c>
      <c r="D148" s="30">
        <f t="shared" si="11"/>
        <v>-299705.46894650924</v>
      </c>
      <c r="E148" s="30">
        <f t="shared" si="8"/>
        <v>4593468.5461929534</v>
      </c>
      <c r="F148" s="30">
        <f t="shared" si="12"/>
        <v>-364240031.282004</v>
      </c>
    </row>
    <row r="149" spans="1:6" x14ac:dyDescent="0.4">
      <c r="A149" s="28">
        <f t="shared" si="9"/>
        <v>95</v>
      </c>
      <c r="B149" s="28">
        <f t="shared" si="13"/>
        <v>1</v>
      </c>
      <c r="C149" s="29">
        <f t="shared" si="13"/>
        <v>4293763.0772464443</v>
      </c>
      <c r="D149" s="30">
        <f t="shared" si="11"/>
        <v>-303533.35940166999</v>
      </c>
      <c r="E149" s="30">
        <f t="shared" si="8"/>
        <v>4597296.4366481146</v>
      </c>
      <c r="F149" s="30">
        <f t="shared" si="12"/>
        <v>-368837327.71865213</v>
      </c>
    </row>
    <row r="150" spans="1:6" x14ac:dyDescent="0.4">
      <c r="A150" s="28">
        <f t="shared" si="9"/>
        <v>96</v>
      </c>
      <c r="B150" s="28">
        <f t="shared" si="13"/>
        <v>1</v>
      </c>
      <c r="C150" s="29">
        <f t="shared" si="13"/>
        <v>4293763.0772464443</v>
      </c>
      <c r="D150" s="30">
        <f t="shared" si="11"/>
        <v>-307364.43976554344</v>
      </c>
      <c r="E150" s="30">
        <f t="shared" si="8"/>
        <v>4601127.517011988</v>
      </c>
      <c r="F150" s="30">
        <f t="shared" si="12"/>
        <v>-373438455.23566413</v>
      </c>
    </row>
    <row r="151" spans="1:6" x14ac:dyDescent="0.4">
      <c r="A151" s="28">
        <f t="shared" si="9"/>
        <v>97</v>
      </c>
      <c r="B151" s="28">
        <f t="shared" si="13"/>
        <v>1</v>
      </c>
      <c r="C151" s="29">
        <f t="shared" si="13"/>
        <v>4293763.0772464443</v>
      </c>
      <c r="D151" s="30">
        <f t="shared" si="11"/>
        <v>-311198.71269638679</v>
      </c>
      <c r="E151" s="30">
        <f t="shared" ref="E151:E174" si="14">C151-D151</f>
        <v>4604961.7899428308</v>
      </c>
      <c r="F151" s="30">
        <f t="shared" si="12"/>
        <v>-378043417.02560699</v>
      </c>
    </row>
    <row r="152" spans="1:6" x14ac:dyDescent="0.4">
      <c r="A152" s="28">
        <f t="shared" si="9"/>
        <v>98</v>
      </c>
      <c r="B152" s="28">
        <f t="shared" si="13"/>
        <v>1</v>
      </c>
      <c r="C152" s="29">
        <f t="shared" si="13"/>
        <v>4293763.0772464443</v>
      </c>
      <c r="D152" s="30">
        <f t="shared" si="11"/>
        <v>-315036.18085467251</v>
      </c>
      <c r="E152" s="30">
        <f t="shared" si="14"/>
        <v>4608799.2581011169</v>
      </c>
      <c r="F152" s="30">
        <f t="shared" si="12"/>
        <v>-382652216.2837081</v>
      </c>
    </row>
    <row r="153" spans="1:6" x14ac:dyDescent="0.4">
      <c r="A153" s="28">
        <f t="shared" si="9"/>
        <v>99</v>
      </c>
      <c r="B153" s="28">
        <f t="shared" ref="B153:C168" si="15">B152</f>
        <v>1</v>
      </c>
      <c r="C153" s="29">
        <f t="shared" si="15"/>
        <v>4293763.0772464443</v>
      </c>
      <c r="D153" s="30">
        <f t="shared" si="11"/>
        <v>-318876.84690309007</v>
      </c>
      <c r="E153" s="30">
        <f t="shared" si="14"/>
        <v>4612639.9241495347</v>
      </c>
      <c r="F153" s="30">
        <f t="shared" si="12"/>
        <v>-387264856.20785761</v>
      </c>
    </row>
    <row r="154" spans="1:6" x14ac:dyDescent="0.4">
      <c r="A154" s="28">
        <f t="shared" si="9"/>
        <v>100</v>
      </c>
      <c r="B154" s="28">
        <f t="shared" si="15"/>
        <v>1</v>
      </c>
      <c r="C154" s="29">
        <f t="shared" si="15"/>
        <v>4293763.0772464443</v>
      </c>
      <c r="D154" s="30">
        <f t="shared" si="11"/>
        <v>-322720.71350654803</v>
      </c>
      <c r="E154" s="30">
        <f t="shared" si="14"/>
        <v>4616483.790752992</v>
      </c>
      <c r="F154" s="30">
        <f t="shared" si="12"/>
        <v>-391881339.99861062</v>
      </c>
    </row>
    <row r="155" spans="1:6" x14ac:dyDescent="0.4">
      <c r="A155" s="28">
        <f t="shared" si="9"/>
        <v>101</v>
      </c>
      <c r="B155" s="28">
        <f t="shared" si="15"/>
        <v>1</v>
      </c>
      <c r="C155" s="29">
        <f t="shared" si="15"/>
        <v>4293763.0772464443</v>
      </c>
      <c r="D155" s="30">
        <f t="shared" si="11"/>
        <v>-326567.78333217552</v>
      </c>
      <c r="E155" s="30">
        <f t="shared" si="14"/>
        <v>4620330.8605786199</v>
      </c>
      <c r="F155" s="30">
        <f t="shared" si="12"/>
        <v>-396501670.85918921</v>
      </c>
    </row>
    <row r="156" spans="1:6" x14ac:dyDescent="0.4">
      <c r="A156" s="28">
        <f t="shared" si="9"/>
        <v>102</v>
      </c>
      <c r="B156" s="28">
        <f t="shared" si="15"/>
        <v>1</v>
      </c>
      <c r="C156" s="29">
        <f t="shared" si="15"/>
        <v>4293763.0772464443</v>
      </c>
      <c r="D156" s="30">
        <f t="shared" si="11"/>
        <v>-330418.05904932437</v>
      </c>
      <c r="E156" s="30">
        <f t="shared" si="14"/>
        <v>4624181.1362957684</v>
      </c>
      <c r="F156" s="30">
        <f t="shared" si="12"/>
        <v>-401125851.99548501</v>
      </c>
    </row>
    <row r="157" spans="1:6" x14ac:dyDescent="0.4">
      <c r="A157" s="28">
        <f t="shared" si="9"/>
        <v>103</v>
      </c>
      <c r="B157" s="28">
        <f t="shared" si="15"/>
        <v>1</v>
      </c>
      <c r="C157" s="29">
        <f t="shared" si="15"/>
        <v>4293763.0772464443</v>
      </c>
      <c r="D157" s="30">
        <f t="shared" si="11"/>
        <v>-334271.54332957085</v>
      </c>
      <c r="E157" s="30">
        <f t="shared" si="14"/>
        <v>4628034.6205760147</v>
      </c>
      <c r="F157" s="30">
        <f t="shared" si="12"/>
        <v>-405753886.61606103</v>
      </c>
    </row>
    <row r="158" spans="1:6" x14ac:dyDescent="0.4">
      <c r="A158" s="28">
        <f t="shared" si="9"/>
        <v>104</v>
      </c>
      <c r="B158" s="28">
        <f t="shared" si="15"/>
        <v>1</v>
      </c>
      <c r="C158" s="29">
        <f t="shared" si="15"/>
        <v>4293763.0772464443</v>
      </c>
      <c r="D158" s="30">
        <f t="shared" si="11"/>
        <v>-338128.23884671752</v>
      </c>
      <c r="E158" s="30">
        <f t="shared" si="14"/>
        <v>4631891.3160931617</v>
      </c>
      <c r="F158" s="30">
        <f t="shared" si="12"/>
        <v>-410385777.93215418</v>
      </c>
    </row>
    <row r="159" spans="1:6" x14ac:dyDescent="0.4">
      <c r="A159" s="28">
        <f t="shared" si="9"/>
        <v>105</v>
      </c>
      <c r="B159" s="28">
        <f t="shared" si="15"/>
        <v>1</v>
      </c>
      <c r="C159" s="29">
        <f t="shared" si="15"/>
        <v>4293763.0772464443</v>
      </c>
      <c r="D159" s="30">
        <f t="shared" si="11"/>
        <v>-341988.14827679517</v>
      </c>
      <c r="E159" s="30">
        <f t="shared" si="14"/>
        <v>4635751.225523239</v>
      </c>
      <c r="F159" s="30">
        <f t="shared" si="12"/>
        <v>-415021529.15767741</v>
      </c>
    </row>
    <row r="160" spans="1:6" x14ac:dyDescent="0.4">
      <c r="A160" s="28">
        <f t="shared" si="9"/>
        <v>106</v>
      </c>
      <c r="B160" s="28">
        <f t="shared" si="15"/>
        <v>1</v>
      </c>
      <c r="C160" s="29">
        <f t="shared" si="15"/>
        <v>4293763.0772464443</v>
      </c>
      <c r="D160" s="30">
        <f t="shared" si="11"/>
        <v>-345851.27429806453</v>
      </c>
      <c r="E160" s="30">
        <f t="shared" si="14"/>
        <v>4639614.3515445087</v>
      </c>
      <c r="F160" s="30">
        <f t="shared" si="12"/>
        <v>-419661143.50922191</v>
      </c>
    </row>
    <row r="161" spans="1:6" x14ac:dyDescent="0.4">
      <c r="A161" s="28">
        <f t="shared" si="9"/>
        <v>107</v>
      </c>
      <c r="B161" s="28">
        <f t="shared" si="15"/>
        <v>1</v>
      </c>
      <c r="C161" s="29">
        <f t="shared" si="15"/>
        <v>4293763.0772464443</v>
      </c>
      <c r="D161" s="30">
        <f t="shared" si="11"/>
        <v>-349717.61959101824</v>
      </c>
      <c r="E161" s="30">
        <f t="shared" si="14"/>
        <v>4643480.6968374625</v>
      </c>
      <c r="F161" s="30">
        <f t="shared" si="12"/>
        <v>-424304624.2060594</v>
      </c>
    </row>
    <row r="162" spans="1:6" x14ac:dyDescent="0.4">
      <c r="A162" s="28">
        <f t="shared" si="9"/>
        <v>108</v>
      </c>
      <c r="B162" s="28">
        <f t="shared" si="15"/>
        <v>1</v>
      </c>
      <c r="C162" s="29">
        <f t="shared" si="15"/>
        <v>4293763.0772464443</v>
      </c>
      <c r="D162" s="30">
        <f t="shared" si="11"/>
        <v>-353587.18683838286</v>
      </c>
      <c r="E162" s="30">
        <f t="shared" si="14"/>
        <v>4647350.2640848272</v>
      </c>
      <c r="F162" s="30">
        <f t="shared" si="12"/>
        <v>-428951974.47014421</v>
      </c>
    </row>
    <row r="163" spans="1:6" x14ac:dyDescent="0.4">
      <c r="A163" s="28">
        <f t="shared" si="9"/>
        <v>109</v>
      </c>
      <c r="B163" s="28">
        <f t="shared" si="15"/>
        <v>1</v>
      </c>
      <c r="C163" s="29">
        <f t="shared" si="15"/>
        <v>4293763.0772464443</v>
      </c>
      <c r="D163" s="30">
        <f t="shared" si="11"/>
        <v>-357459.97872512019</v>
      </c>
      <c r="E163" s="30">
        <f t="shared" si="14"/>
        <v>4651223.0559715647</v>
      </c>
      <c r="F163" s="30">
        <f t="shared" si="12"/>
        <v>-433603197.52611578</v>
      </c>
    </row>
    <row r="164" spans="1:6" x14ac:dyDescent="0.4">
      <c r="A164" s="28">
        <f t="shared" si="9"/>
        <v>110</v>
      </c>
      <c r="B164" s="28">
        <f t="shared" si="15"/>
        <v>1</v>
      </c>
      <c r="C164" s="29">
        <f t="shared" si="15"/>
        <v>4293763.0772464443</v>
      </c>
      <c r="D164" s="30">
        <f t="shared" si="11"/>
        <v>-361335.99793842982</v>
      </c>
      <c r="E164" s="30">
        <f t="shared" si="14"/>
        <v>4655099.0751848742</v>
      </c>
      <c r="F164" s="30">
        <f t="shared" si="12"/>
        <v>-438258296.60130066</v>
      </c>
    </row>
    <row r="165" spans="1:6" x14ac:dyDescent="0.4">
      <c r="A165" s="28">
        <f t="shared" si="9"/>
        <v>111</v>
      </c>
      <c r="B165" s="28">
        <f t="shared" si="15"/>
        <v>1</v>
      </c>
      <c r="C165" s="29">
        <f t="shared" si="15"/>
        <v>4293763.0772464443</v>
      </c>
      <c r="D165" s="30">
        <f t="shared" si="11"/>
        <v>-365215.24716775055</v>
      </c>
      <c r="E165" s="30">
        <f t="shared" si="14"/>
        <v>4658978.3244141946</v>
      </c>
      <c r="F165" s="30">
        <f t="shared" si="12"/>
        <v>-442917274.92571485</v>
      </c>
    </row>
    <row r="166" spans="1:6" x14ac:dyDescent="0.4">
      <c r="A166" s="28">
        <f t="shared" si="9"/>
        <v>112</v>
      </c>
      <c r="B166" s="28">
        <f t="shared" si="15"/>
        <v>1</v>
      </c>
      <c r="C166" s="29">
        <f t="shared" si="15"/>
        <v>4293763.0772464443</v>
      </c>
      <c r="D166" s="30">
        <f t="shared" si="11"/>
        <v>-369097.72910476237</v>
      </c>
      <c r="E166" s="30">
        <f t="shared" si="14"/>
        <v>4662860.8063512063</v>
      </c>
      <c r="F166" s="30">
        <f t="shared" si="12"/>
        <v>-447580135.73206604</v>
      </c>
    </row>
    <row r="167" spans="1:6" x14ac:dyDescent="0.4">
      <c r="A167" s="28">
        <f t="shared" si="9"/>
        <v>113</v>
      </c>
      <c r="B167" s="28">
        <f t="shared" si="15"/>
        <v>1</v>
      </c>
      <c r="C167" s="29">
        <f t="shared" si="15"/>
        <v>4293763.0772464443</v>
      </c>
      <c r="D167" s="30">
        <f t="shared" si="11"/>
        <v>-372983.44644338835</v>
      </c>
      <c r="E167" s="30">
        <f t="shared" si="14"/>
        <v>4666746.5236898325</v>
      </c>
      <c r="F167" s="30">
        <f t="shared" si="12"/>
        <v>-452246882.25575584</v>
      </c>
    </row>
    <row r="168" spans="1:6" x14ac:dyDescent="0.4">
      <c r="A168" s="28">
        <f t="shared" si="9"/>
        <v>114</v>
      </c>
      <c r="B168" s="28">
        <f t="shared" si="15"/>
        <v>1</v>
      </c>
      <c r="C168" s="29">
        <f t="shared" si="15"/>
        <v>4293763.0772464443</v>
      </c>
      <c r="D168" s="30">
        <f t="shared" si="11"/>
        <v>-376872.40187979653</v>
      </c>
      <c r="E168" s="30">
        <f t="shared" si="14"/>
        <v>4670635.4791262411</v>
      </c>
      <c r="F168" s="30">
        <f t="shared" si="12"/>
        <v>-456917517.73488206</v>
      </c>
    </row>
    <row r="169" spans="1:6" x14ac:dyDescent="0.4">
      <c r="A169" s="28">
        <f t="shared" si="9"/>
        <v>115</v>
      </c>
      <c r="B169" s="28">
        <f t="shared" ref="B169:C174" si="16">B168</f>
        <v>1</v>
      </c>
      <c r="C169" s="29">
        <f t="shared" si="16"/>
        <v>4293763.0772464443</v>
      </c>
      <c r="D169" s="30">
        <f t="shared" si="11"/>
        <v>-380764.59811240173</v>
      </c>
      <c r="E169" s="30">
        <f t="shared" si="14"/>
        <v>4674527.6753588459</v>
      </c>
      <c r="F169" s="30">
        <f t="shared" si="12"/>
        <v>-461592045.41024089</v>
      </c>
    </row>
    <row r="170" spans="1:6" x14ac:dyDescent="0.4">
      <c r="A170" s="28">
        <f t="shared" si="9"/>
        <v>116</v>
      </c>
      <c r="B170" s="28">
        <f t="shared" si="16"/>
        <v>1</v>
      </c>
      <c r="C170" s="29">
        <f t="shared" si="16"/>
        <v>4293763.0772464443</v>
      </c>
      <c r="D170" s="30">
        <f t="shared" si="11"/>
        <v>-384660.03784186742</v>
      </c>
      <c r="E170" s="30">
        <f t="shared" si="14"/>
        <v>4678423.115088312</v>
      </c>
      <c r="F170" s="30">
        <f t="shared" si="12"/>
        <v>-466270468.52532917</v>
      </c>
    </row>
    <row r="171" spans="1:6" x14ac:dyDescent="0.4">
      <c r="A171" s="28">
        <f t="shared" si="9"/>
        <v>117</v>
      </c>
      <c r="B171" s="28">
        <f t="shared" si="16"/>
        <v>1</v>
      </c>
      <c r="C171" s="29">
        <f t="shared" si="16"/>
        <v>4293763.0772464443</v>
      </c>
      <c r="D171" s="30">
        <f t="shared" si="11"/>
        <v>-388558.72377110762</v>
      </c>
      <c r="E171" s="30">
        <f t="shared" si="14"/>
        <v>4682321.8010175517</v>
      </c>
      <c r="F171" s="30">
        <f t="shared" si="12"/>
        <v>-470952790.3263467</v>
      </c>
    </row>
    <row r="172" spans="1:6" x14ac:dyDescent="0.4">
      <c r="A172" s="28">
        <f t="shared" si="9"/>
        <v>118</v>
      </c>
      <c r="B172" s="28">
        <f t="shared" si="16"/>
        <v>1</v>
      </c>
      <c r="C172" s="29">
        <f t="shared" si="16"/>
        <v>4293763.0772464443</v>
      </c>
      <c r="D172" s="30">
        <f t="shared" si="11"/>
        <v>-392460.65860528889</v>
      </c>
      <c r="E172" s="30">
        <f t="shared" si="14"/>
        <v>4686223.735851733</v>
      </c>
      <c r="F172" s="30">
        <f t="shared" si="12"/>
        <v>-475639014.0621984</v>
      </c>
    </row>
    <row r="173" spans="1:6" x14ac:dyDescent="0.4">
      <c r="A173" s="28">
        <f t="shared" si="9"/>
        <v>119</v>
      </c>
      <c r="B173" s="28">
        <f t="shared" si="16"/>
        <v>1</v>
      </c>
      <c r="C173" s="29">
        <f t="shared" si="16"/>
        <v>4293763.0772464443</v>
      </c>
      <c r="D173" s="30">
        <f t="shared" si="11"/>
        <v>-396365.84505183197</v>
      </c>
      <c r="E173" s="30">
        <f t="shared" si="14"/>
        <v>4690128.9222982759</v>
      </c>
      <c r="F173" s="30">
        <f t="shared" si="12"/>
        <v>-480329142.98449665</v>
      </c>
    </row>
    <row r="174" spans="1:6" x14ac:dyDescent="0.4">
      <c r="A174" s="28">
        <f t="shared" si="9"/>
        <v>120</v>
      </c>
      <c r="B174" s="28">
        <f t="shared" si="16"/>
        <v>1</v>
      </c>
      <c r="C174" s="29">
        <f t="shared" si="16"/>
        <v>4293763.0772464443</v>
      </c>
      <c r="D174" s="30">
        <f t="shared" si="11"/>
        <v>-400274.2858204139</v>
      </c>
      <c r="E174" s="30">
        <f t="shared" si="14"/>
        <v>4694037.3630668586</v>
      </c>
      <c r="F174" s="30">
        <f t="shared" si="12"/>
        <v>-485023180.34756351</v>
      </c>
    </row>
  </sheetData>
  <sheetProtection algorithmName="SHA-512" hashValue="Fg7n8rii/LO30YsgMJ3EQqmb2o62eNUEUgGcLP2cXnYRxtncmw3ex7b/E3IijCqPt6COj525AzOt0K0soWic3A==" saltValue="IL0lvOM4oIjE1+lI5J8apQ==" spinCount="100000" sheet="1" objects="1" scenarios="1" selectLockedCells="1"/>
  <mergeCells count="1">
    <mergeCell ref="A51:B51"/>
  </mergeCells>
  <phoneticPr fontId="2"/>
  <pageMargins left="0.7" right="0.7" top="0.75" bottom="0.75" header="0.3" footer="0.3"/>
  <pageSetup paperSize="9" scale="61" orientation="portrait" r:id="rId1"/>
  <rowBreaks count="2" manualBreakCount="2">
    <brk id="18" max="16383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</dc:creator>
  <cp:lastModifiedBy>takagi</cp:lastModifiedBy>
  <dcterms:created xsi:type="dcterms:W3CDTF">2017-10-18T05:22:58Z</dcterms:created>
  <dcterms:modified xsi:type="dcterms:W3CDTF">2018-02-07T02:28:34Z</dcterms:modified>
</cp:coreProperties>
</file>